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БЮДЖЕТА'!$B$15:$F$409</definedName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<sst xmlns="http://schemas.openxmlformats.org/spreadsheetml/2006/main" count="1610" uniqueCount="327">
  <si>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</si>
  <si>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</si>
  <si>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</si>
  <si>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</si>
  <si>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</si>
  <si>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</si>
  <si>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</si>
  <si>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</si>
  <si>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</si>
  <si>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</si>
  <si>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</si>
  <si>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</si>
  <si>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</si>
  <si>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</si>
  <si>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</si>
  <si>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</si>
  <si>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</si>
  <si>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</si>
  <si>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</si>
  <si>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</si>
  <si>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</si>
  <si>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</si>
  <si>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</si>
  <si>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</si>
  <si>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</si>
  <si>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</si>
  <si>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</si>
  <si>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</si>
  <si>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</si>
  <si>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</si>
  <si>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</si>
  <si>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</si>
  <si>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</si>
  <si>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</si>
  <si>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</si>
  <si>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</si>
  <si>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</si>
  <si>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</si>
  <si>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</si>
  <si>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</si>
  <si>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</si>
  <si>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</si>
  <si>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</si>
  <si>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</si>
  <si>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</si>
  <si>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</si>
  <si>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</si>
  <si>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</si>
  <si>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</si>
  <si>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</si>
  <si>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</si>
  <si>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</si>
  <si>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</si>
  <si>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</si>
  <si>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</si>
  <si>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</si>
  <si>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</si>
  <si>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</si>
  <si>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</si>
  <si>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</si>
  <si>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</si>
  <si>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</si>
  <si>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</si>
  <si>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</si>
  <si>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</si>
  <si>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</si>
  <si>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</si>
  <si>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</si>
  <si>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</si>
  <si>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</si>
  <si>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</si>
  <si>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</si>
  <si>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</si>
  <si>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</si>
  <si>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</si>
  <si>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</si>
  <si>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</si>
  <si>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</si>
  <si>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</si>
  <si>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</si>
  <si>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</si>
  <si>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</si>
  <si>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</si>
  <si>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</si>
  <si>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</si>
  <si>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</si>
  <si>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</si>
  <si>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</si>
  <si>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</si>
  <si>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</si>
  <si>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</si>
  <si>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</si>
  <si>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</si>
  <si>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</si>
  <si>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</si>
  <si>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</si>
  <si>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</si>
  <si>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</si>
  <si>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</si>
  <si>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</si>
  <si>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</si>
  <si>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</si>
  <si>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</si>
  <si>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</si>
  <si>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</si>
  <si>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</si>
  <si>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</si>
  <si>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</si>
  <si>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</si>
  <si>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</si>
  <si>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</si>
  <si>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</si>
  <si>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</si>
  <si>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</si>
  <si>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</si>
  <si>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</si>
  <si>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</si>
  <si>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</si>
  <si>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</si>
  <si>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</si>
  <si>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</si>
  <si>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</si>
  <si>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</si>
  <si>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</si>
  <si>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</si>
  <si>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</si>
  <si>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</si>
  <si>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</si>
  <si>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</si>
  <si>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</si>
  <si>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</si>
  <si>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</si>
  <si>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</si>
  <si>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</si>
  <si>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</si>
  <si>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</si>
  <si>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</si>
  <si>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</si>
  <si>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</si>
  <si>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</si>
  <si>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</si>
  <si>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</si>
  <si>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</si>
  <si>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</si>
  <si>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</si>
  <si>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</si>
  <si>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</si>
  <si>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</si>
  <si>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</si>
  <si>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</si>
  <si>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</si>
  <si>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</si>
  <si>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</si>
  <si>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</si>
  <si>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</si>
  <si>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</si>
  <si>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</si>
  <si>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</si>
  <si>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</si>
  <si>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</si>
  <si>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</si>
  <si>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</si>
  <si>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</si>
  <si>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</si>
  <si>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</si>
  <si>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</si>
  <si>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</si>
  <si>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</si>
  <si>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</si>
  <si>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</si>
  <si>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</si>
  <si>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</si>
  <si>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</si>
  <si>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</si>
  <si>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</si>
  <si>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</si>
  <si>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</si>
  <si>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</si>
  <si>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</si>
  <si>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</si>
  <si>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</si>
  <si>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</si>
  <si>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</si>
  <si>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</si>
  <si>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</si>
  <si>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</si>
  <si>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</si>
  <si>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</si>
  <si>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</si>
  <si>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</si>
  <si>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</si>
  <si>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</si>
  <si>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</si>
  <si>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района</t>
  </si>
  <si>
    <t xml:space="preserve">Михайловского муниципального 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</si>
  <si>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</si>
  <si>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</si>
  <si>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</si>
  <si>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</si>
  <si>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</si>
  <si>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</si>
  <si>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</si>
  <si>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</si>
  <si>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</si>
  <si>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</si>
  <si>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</si>
  <si>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</si>
  <si>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</si>
  <si>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</si>
  <si>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</si>
  <si>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</si>
  <si>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</si>
  <si>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</si>
  <si>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</si>
  <si>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</si>
  <si>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</si>
  <si>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</si>
  <si>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</si>
  <si>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</si>
  <si>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</si>
  <si>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</si>
  <si>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</si>
  <si>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</si>
  <si>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</si>
  <si>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</si>
  <si>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</si>
  <si>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</si>
  <si>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</si>
  <si>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</si>
  <si>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</si>
  <si>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</si>
  <si>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</si>
  <si>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</si>
  <si>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</si>
  <si>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</si>
  <si>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</si>
  <si>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</si>
  <si>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</si>
  <si>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</si>
  <si>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</si>
  <si>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</si>
  <si>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</si>
  <si>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</si>
  <si>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</si>
  <si>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</si>
  <si>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</si>
  <si>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</si>
  <si>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</si>
  <si>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</si>
  <si>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</si>
  <si>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</si>
  <si>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</si>
  <si>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</si>
  <si>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</si>
  <si>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</si>
  <si>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</si>
  <si>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</si>
  <si>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</si>
  <si>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</si>
  <si>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</si>
  <si>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</si>
  <si>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</si>
  <si>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</si>
  <si>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</si>
  <si>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</si>
  <si>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</si>
  <si>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</si>
  <si>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</si>
  <si>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</si>
  <si>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</si>
  <si>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</si>
  <si>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</si>
  <si>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</si>
  <si>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</si>
  <si>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</si>
  <si>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</si>
  <si>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</si>
  <si>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</si>
  <si>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</si>
  <si>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</si>
  <si>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</si>
  <si>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</si>
  <si>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</si>
  <si>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</si>
  <si>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</si>
  <si>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</si>
  <si>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</si>
  <si>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</si>
  <si>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</si>
  <si>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</si>
  <si>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</si>
  <si>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</si>
  <si>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</si>
  <si>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</si>
  <si>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</si>
  <si>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</si>
  <si>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</si>
  <si>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</si>
  <si>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</si>
  <si>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</si>
  <si>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</si>
  <si>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</si>
  <si>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Приложение 7 к решению Думы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</si>
  <si>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</si>
  <si>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</si>
  <si>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</si>
  <si>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</si>
  <si>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</si>
  <si>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</si>
  <si>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</si>
  <si>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</si>
  <si>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</si>
  <si>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</si>
  <si>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</si>
  <si>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</si>
  <si>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</si>
  <si>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</si>
  <si>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</si>
  <si>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</si>
  <si>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</si>
  <si>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</si>
  <si>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</si>
  <si>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</si>
  <si>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</si>
  <si>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"Приложение 10 к решению Думы</t>
  </si>
  <si>
    <t>№ 363 от 24.12.2012г."</t>
  </si>
  <si>
    <t>№ 392 от 28.02.2013г.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</si>
</sst>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35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35" borderId="10" xfId="0" applyFont="1" applyFill="1" applyBorder="1" applyAlignment="1">
      <alignment horizontal="center" vertical="top" wrapText="1" shrinkToFit="1"/>
    </xf>
    <xf numFmtId="0" fontId="2" fillId="37" borderId="12" xfId="0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vertical="top" wrapText="1"/>
    </xf>
    <xf numFmtId="49" fontId="5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37" borderId="10" xfId="0" applyFont="1" applyFill="1" applyBorder="1" applyAlignment="1">
      <alignment horizontal="center" vertical="top" wrapText="1"/>
    </xf>
    <xf numFmtId="49" fontId="15" fillId="37" borderId="10" xfId="0" applyNumberFormat="1" applyFont="1" applyFill="1" applyBorder="1" applyAlignment="1">
      <alignment horizontal="center" vertical="center" shrinkToFit="1"/>
    </xf>
    <xf numFmtId="4" fontId="15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center" shrinkToFit="1"/>
    </xf>
    <xf numFmtId="4" fontId="15" fillId="35" borderId="10" xfId="0" applyNumberFormat="1" applyFont="1" applyFill="1" applyBorder="1" applyAlignment="1">
      <alignment horizontal="center" vertical="center" shrinkToFit="1"/>
    </xf>
    <xf numFmtId="4" fontId="8" fillId="34" borderId="11" xfId="0" applyNumberFormat="1" applyFont="1" applyFill="1" applyBorder="1" applyAlignment="1">
      <alignment horizontal="center" vertical="center" shrinkToFit="1"/>
    </xf>
    <xf numFmtId="4" fontId="12" fillId="39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8" fillId="38" borderId="10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11"/>
  <sheetViews>
    <sheetView showGridLines="0" tabSelected="1" zoomScalePageLayoutView="0" workbookViewId="0" topLeftCell="A1">
      <selection activeCell="A12" sqref="A12:V12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16384" width="9.125" style="2" customWidth="1"/>
  </cols>
  <sheetData>
    <row r="2" spans="2:23" ht="18.75">
      <c r="B2" s="99" t="s">
        <v>302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2:23" ht="18.75">
      <c r="B3" s="98" t="s">
        <v>194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2:22" ht="18.75">
      <c r="B4" s="26" t="s">
        <v>193</v>
      </c>
      <c r="C4" s="99" t="s">
        <v>326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6" spans="2:24" ht="18.75">
      <c r="B6" s="99" t="s">
        <v>324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26"/>
    </row>
    <row r="7" spans="2:24" ht="18.75" customHeight="1">
      <c r="B7" s="98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27"/>
    </row>
    <row r="8" spans="2:22" ht="18.75">
      <c r="B8" s="26" t="s">
        <v>193</v>
      </c>
      <c r="C8" s="99" t="s">
        <v>325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12" spans="1:22" ht="30.75" customHeight="1">
      <c r="A12" s="100" t="s">
        <v>94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ht="57" customHeight="1">
      <c r="A13" s="97" t="s">
        <v>198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22" ht="15.75">
      <c r="A14" s="96" t="s">
        <v>157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1:22" ht="30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53</v>
      </c>
      <c r="G15" s="4" t="s">
        <v>53</v>
      </c>
      <c r="H15" s="4" t="s">
        <v>53</v>
      </c>
      <c r="I15" s="4" t="s">
        <v>53</v>
      </c>
      <c r="J15" s="4" t="s">
        <v>53</v>
      </c>
      <c r="K15" s="4" t="s">
        <v>53</v>
      </c>
      <c r="L15" s="4" t="s">
        <v>53</v>
      </c>
      <c r="M15" s="4" t="s">
        <v>53</v>
      </c>
      <c r="N15" s="4" t="s">
        <v>53</v>
      </c>
      <c r="O15" s="4" t="s">
        <v>53</v>
      </c>
      <c r="P15" s="4" t="s">
        <v>53</v>
      </c>
      <c r="Q15" s="4" t="s">
        <v>53</v>
      </c>
      <c r="R15" s="4" t="s">
        <v>53</v>
      </c>
      <c r="S15" s="4" t="s">
        <v>53</v>
      </c>
      <c r="T15" s="4" t="s">
        <v>53</v>
      </c>
      <c r="U15" s="4" t="s">
        <v>53</v>
      </c>
      <c r="V15" s="4" t="s">
        <v>53</v>
      </c>
    </row>
    <row r="16" spans="1:22" s="76" customFormat="1" ht="18.75">
      <c r="A16" s="73" t="s">
        <v>290</v>
      </c>
      <c r="B16" s="72" t="s">
        <v>291</v>
      </c>
      <c r="C16" s="72" t="s">
        <v>6</v>
      </c>
      <c r="D16" s="72" t="s">
        <v>5</v>
      </c>
      <c r="E16" s="74"/>
      <c r="F16" s="85">
        <f>F19+F25+F44+F56+F65+F70+F78+F86+F92+F95+F113+F120+F127+F133+F137+F151+F154+F168+F237+F249+F254+F286+F292+F319+F350+F363+F381+F389+F393+F398+F403+F233+F300</f>
        <v>304468.25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s="76" customFormat="1" ht="18.75">
      <c r="A17" s="73" t="s">
        <v>76</v>
      </c>
      <c r="B17" s="72" t="s">
        <v>291</v>
      </c>
      <c r="C17" s="72" t="s">
        <v>6</v>
      </c>
      <c r="D17" s="72" t="s">
        <v>5</v>
      </c>
      <c r="E17" s="74"/>
      <c r="F17" s="85">
        <f>F106+F144+F175+F181+F323+F374+F349</f>
        <v>179206.71000000002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18.75" customHeight="1" outlineLevel="2">
      <c r="A18" s="16" t="s">
        <v>128</v>
      </c>
      <c r="B18" s="17" t="s">
        <v>127</v>
      </c>
      <c r="C18" s="17" t="s">
        <v>6</v>
      </c>
      <c r="D18" s="17" t="s">
        <v>5</v>
      </c>
      <c r="E18" s="17"/>
      <c r="F18" s="18">
        <f>F19+F25+F44+F56+F65+F69</f>
        <v>55356.11</v>
      </c>
      <c r="G18" s="18" t="e">
        <f>G19+G25+G44+#REF!+G56+#REF!+G65+G69+#REF!</f>
        <v>#REF!</v>
      </c>
      <c r="H18" s="18" t="e">
        <f>H19+H25+H44+#REF!+H56+#REF!+H65+H69+#REF!</f>
        <v>#REF!</v>
      </c>
      <c r="I18" s="18" t="e">
        <f>I19+I25+I44+#REF!+I56+#REF!+I65+I69+#REF!</f>
        <v>#REF!</v>
      </c>
      <c r="J18" s="18" t="e">
        <f>J19+J25+J44+#REF!+J56+#REF!+J65+J69+#REF!</f>
        <v>#REF!</v>
      </c>
      <c r="K18" s="18" t="e">
        <f>K19+K25+K44+#REF!+K56+#REF!+K65+K69+#REF!</f>
        <v>#REF!</v>
      </c>
      <c r="L18" s="18" t="e">
        <f>L19+L25+L44+#REF!+L56+#REF!+L65+L69+#REF!</f>
        <v>#REF!</v>
      </c>
      <c r="M18" s="18" t="e">
        <f>M19+M25+M44+#REF!+M56+#REF!+M65+M69+#REF!</f>
        <v>#REF!</v>
      </c>
      <c r="N18" s="18" t="e">
        <f>N19+N25+N44+#REF!+N56+#REF!+N65+N69+#REF!</f>
        <v>#REF!</v>
      </c>
      <c r="O18" s="18" t="e">
        <f>O19+O25+O44+#REF!+O56+#REF!+O65+O69+#REF!</f>
        <v>#REF!</v>
      </c>
      <c r="P18" s="18" t="e">
        <f>P19+P25+P44+#REF!+P56+#REF!+P65+P69+#REF!</f>
        <v>#REF!</v>
      </c>
      <c r="Q18" s="18" t="e">
        <f>Q19+Q25+Q44+#REF!+Q56+#REF!+Q65+Q69+#REF!</f>
        <v>#REF!</v>
      </c>
      <c r="R18" s="18" t="e">
        <f>R19+R25+R44+#REF!+R56+#REF!+R65+R69+#REF!</f>
        <v>#REF!</v>
      </c>
      <c r="S18" s="18" t="e">
        <f>S19+S25+S44+#REF!+S56+#REF!+S65+S69+#REF!</f>
        <v>#REF!</v>
      </c>
      <c r="T18" s="18" t="e">
        <f>T19+T25+T44+#REF!+T56+#REF!+T65+T69+#REF!</f>
        <v>#REF!</v>
      </c>
      <c r="U18" s="18" t="e">
        <f>U19+U25+U44+#REF!+U56+#REF!+U65+U69+#REF!</f>
        <v>#REF!</v>
      </c>
      <c r="V18" s="18" t="e">
        <f>V19+V25+V44+#REF!+V56+#REF!+V65+V69+#REF!</f>
        <v>#REF!</v>
      </c>
    </row>
    <row r="19" spans="1:22" s="35" customFormat="1" ht="33" customHeight="1" outlineLevel="3">
      <c r="A19" s="31" t="s">
        <v>54</v>
      </c>
      <c r="B19" s="33" t="s">
        <v>7</v>
      </c>
      <c r="C19" s="33" t="s">
        <v>6</v>
      </c>
      <c r="D19" s="33" t="s">
        <v>5</v>
      </c>
      <c r="E19" s="33"/>
      <c r="F19" s="34">
        <f>F20</f>
        <v>1728.3</v>
      </c>
      <c r="G19" s="34">
        <f aca="true" t="shared" si="0" ref="G19:V20">G20</f>
        <v>1204.8</v>
      </c>
      <c r="H19" s="34">
        <f t="shared" si="0"/>
        <v>1204.8</v>
      </c>
      <c r="I19" s="34">
        <f t="shared" si="0"/>
        <v>1204.8</v>
      </c>
      <c r="J19" s="34">
        <f t="shared" si="0"/>
        <v>1204.8</v>
      </c>
      <c r="K19" s="34">
        <f t="shared" si="0"/>
        <v>1204.8</v>
      </c>
      <c r="L19" s="34">
        <f t="shared" si="0"/>
        <v>1204.8</v>
      </c>
      <c r="M19" s="34">
        <f t="shared" si="0"/>
        <v>1204.8</v>
      </c>
      <c r="N19" s="34">
        <f t="shared" si="0"/>
        <v>1204.8</v>
      </c>
      <c r="O19" s="34">
        <f t="shared" si="0"/>
        <v>1204.8</v>
      </c>
      <c r="P19" s="34">
        <f t="shared" si="0"/>
        <v>1204.8</v>
      </c>
      <c r="Q19" s="34">
        <f t="shared" si="0"/>
        <v>1204.8</v>
      </c>
      <c r="R19" s="34">
        <f t="shared" si="0"/>
        <v>1204.8</v>
      </c>
      <c r="S19" s="34">
        <f t="shared" si="0"/>
        <v>1204.8</v>
      </c>
      <c r="T19" s="34">
        <f t="shared" si="0"/>
        <v>1204.8</v>
      </c>
      <c r="U19" s="34">
        <f t="shared" si="0"/>
        <v>1204.8</v>
      </c>
      <c r="V19" s="34">
        <f t="shared" si="0"/>
        <v>1204.8</v>
      </c>
    </row>
    <row r="20" spans="1:22" ht="48.75" customHeight="1" outlineLevel="3">
      <c r="A20" s="14" t="s">
        <v>95</v>
      </c>
      <c r="B20" s="12" t="s">
        <v>7</v>
      </c>
      <c r="C20" s="12" t="s">
        <v>96</v>
      </c>
      <c r="D20" s="12" t="s">
        <v>5</v>
      </c>
      <c r="E20" s="12"/>
      <c r="F20" s="13">
        <f>F21</f>
        <v>1728.3</v>
      </c>
      <c r="G20" s="13">
        <f t="shared" si="0"/>
        <v>1204.8</v>
      </c>
      <c r="H20" s="13">
        <f t="shared" si="0"/>
        <v>1204.8</v>
      </c>
      <c r="I20" s="13">
        <f t="shared" si="0"/>
        <v>1204.8</v>
      </c>
      <c r="J20" s="13">
        <f t="shared" si="0"/>
        <v>1204.8</v>
      </c>
      <c r="K20" s="13">
        <f t="shared" si="0"/>
        <v>1204.8</v>
      </c>
      <c r="L20" s="13">
        <f t="shared" si="0"/>
        <v>1204.8</v>
      </c>
      <c r="M20" s="13">
        <f t="shared" si="0"/>
        <v>1204.8</v>
      </c>
      <c r="N20" s="13">
        <f t="shared" si="0"/>
        <v>1204.8</v>
      </c>
      <c r="O20" s="13">
        <f t="shared" si="0"/>
        <v>1204.8</v>
      </c>
      <c r="P20" s="13">
        <f t="shared" si="0"/>
        <v>1204.8</v>
      </c>
      <c r="Q20" s="13">
        <f t="shared" si="0"/>
        <v>1204.8</v>
      </c>
      <c r="R20" s="13">
        <f t="shared" si="0"/>
        <v>1204.8</v>
      </c>
      <c r="S20" s="13">
        <f t="shared" si="0"/>
        <v>1204.8</v>
      </c>
      <c r="T20" s="13">
        <f t="shared" si="0"/>
        <v>1204.8</v>
      </c>
      <c r="U20" s="13">
        <f t="shared" si="0"/>
        <v>1204.8</v>
      </c>
      <c r="V20" s="13">
        <f t="shared" si="0"/>
        <v>1204.8</v>
      </c>
    </row>
    <row r="21" spans="1:22" ht="15.75" outlineLevel="4">
      <c r="A21" s="61" t="s">
        <v>55</v>
      </c>
      <c r="B21" s="19" t="s">
        <v>7</v>
      </c>
      <c r="C21" s="19" t="s">
        <v>8</v>
      </c>
      <c r="D21" s="19" t="s">
        <v>5</v>
      </c>
      <c r="E21" s="19"/>
      <c r="F21" s="20">
        <f>F22</f>
        <v>1728.3</v>
      </c>
      <c r="G21" s="7">
        <f aca="true" t="shared" si="1" ref="G21:V21">G23</f>
        <v>1204.8</v>
      </c>
      <c r="H21" s="7">
        <f t="shared" si="1"/>
        <v>1204.8</v>
      </c>
      <c r="I21" s="7">
        <f t="shared" si="1"/>
        <v>1204.8</v>
      </c>
      <c r="J21" s="7">
        <f t="shared" si="1"/>
        <v>1204.8</v>
      </c>
      <c r="K21" s="7">
        <f t="shared" si="1"/>
        <v>1204.8</v>
      </c>
      <c r="L21" s="7">
        <f t="shared" si="1"/>
        <v>1204.8</v>
      </c>
      <c r="M21" s="7">
        <f t="shared" si="1"/>
        <v>1204.8</v>
      </c>
      <c r="N21" s="7">
        <f t="shared" si="1"/>
        <v>1204.8</v>
      </c>
      <c r="O21" s="7">
        <f t="shared" si="1"/>
        <v>1204.8</v>
      </c>
      <c r="P21" s="7">
        <f t="shared" si="1"/>
        <v>1204.8</v>
      </c>
      <c r="Q21" s="7">
        <f t="shared" si="1"/>
        <v>1204.8</v>
      </c>
      <c r="R21" s="7">
        <f t="shared" si="1"/>
        <v>1204.8</v>
      </c>
      <c r="S21" s="7">
        <f t="shared" si="1"/>
        <v>1204.8</v>
      </c>
      <c r="T21" s="7">
        <f t="shared" si="1"/>
        <v>1204.8</v>
      </c>
      <c r="U21" s="7">
        <f t="shared" si="1"/>
        <v>1204.8</v>
      </c>
      <c r="V21" s="7">
        <f t="shared" si="1"/>
        <v>1204.8</v>
      </c>
    </row>
    <row r="22" spans="1:22" ht="31.5" outlineLevel="4">
      <c r="A22" s="5" t="s">
        <v>204</v>
      </c>
      <c r="B22" s="6" t="s">
        <v>7</v>
      </c>
      <c r="C22" s="6" t="s">
        <v>8</v>
      </c>
      <c r="D22" s="6" t="s">
        <v>203</v>
      </c>
      <c r="E22" s="6"/>
      <c r="F22" s="7">
        <f>F23+F24</f>
        <v>1728.3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8" t="s">
        <v>200</v>
      </c>
      <c r="B23" s="59" t="s">
        <v>7</v>
      </c>
      <c r="C23" s="59" t="s">
        <v>8</v>
      </c>
      <c r="D23" s="59" t="s">
        <v>199</v>
      </c>
      <c r="E23" s="59"/>
      <c r="F23" s="60">
        <v>1725.5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8" t="s">
        <v>201</v>
      </c>
      <c r="B24" s="59" t="s">
        <v>7</v>
      </c>
      <c r="C24" s="59" t="s">
        <v>8</v>
      </c>
      <c r="D24" s="59" t="s">
        <v>202</v>
      </c>
      <c r="E24" s="59"/>
      <c r="F24" s="60">
        <v>2.8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56</v>
      </c>
      <c r="B25" s="9" t="s">
        <v>36</v>
      </c>
      <c r="C25" s="9" t="s">
        <v>6</v>
      </c>
      <c r="D25" s="9" t="s">
        <v>5</v>
      </c>
      <c r="E25" s="9"/>
      <c r="F25" s="10">
        <f>F26</f>
        <v>3954</v>
      </c>
      <c r="G25" s="10">
        <f aca="true" t="shared" si="2" ref="G25:V25">G26</f>
        <v>3842.2</v>
      </c>
      <c r="H25" s="10">
        <f t="shared" si="2"/>
        <v>3842.2</v>
      </c>
      <c r="I25" s="10">
        <f t="shared" si="2"/>
        <v>3842.2</v>
      </c>
      <c r="J25" s="10">
        <f t="shared" si="2"/>
        <v>3842.2</v>
      </c>
      <c r="K25" s="10">
        <f t="shared" si="2"/>
        <v>3842.2</v>
      </c>
      <c r="L25" s="10">
        <f t="shared" si="2"/>
        <v>3842.2</v>
      </c>
      <c r="M25" s="10">
        <f t="shared" si="2"/>
        <v>3842.2</v>
      </c>
      <c r="N25" s="10">
        <f t="shared" si="2"/>
        <v>3842.2</v>
      </c>
      <c r="O25" s="10">
        <f t="shared" si="2"/>
        <v>3842.2</v>
      </c>
      <c r="P25" s="10">
        <f t="shared" si="2"/>
        <v>3842.2</v>
      </c>
      <c r="Q25" s="10">
        <f t="shared" si="2"/>
        <v>3842.2</v>
      </c>
      <c r="R25" s="10">
        <f t="shared" si="2"/>
        <v>3842.2</v>
      </c>
      <c r="S25" s="10">
        <f t="shared" si="2"/>
        <v>3842.2</v>
      </c>
      <c r="T25" s="10">
        <f t="shared" si="2"/>
        <v>3842.2</v>
      </c>
      <c r="U25" s="10">
        <f t="shared" si="2"/>
        <v>3842.2</v>
      </c>
      <c r="V25" s="10">
        <f t="shared" si="2"/>
        <v>3842.2</v>
      </c>
    </row>
    <row r="26" spans="1:22" s="32" customFormat="1" ht="49.5" customHeight="1" outlineLevel="6">
      <c r="A26" s="36" t="s">
        <v>95</v>
      </c>
      <c r="B26" s="12" t="s">
        <v>36</v>
      </c>
      <c r="C26" s="12" t="s">
        <v>96</v>
      </c>
      <c r="D26" s="12" t="s">
        <v>5</v>
      </c>
      <c r="E26" s="12"/>
      <c r="F26" s="13">
        <f>F27+F37+F41</f>
        <v>3954</v>
      </c>
      <c r="G26" s="13">
        <f aca="true" t="shared" si="3" ref="G26:V26">G27+G37+G41</f>
        <v>3842.2</v>
      </c>
      <c r="H26" s="13">
        <f t="shared" si="3"/>
        <v>3842.2</v>
      </c>
      <c r="I26" s="13">
        <f t="shared" si="3"/>
        <v>3842.2</v>
      </c>
      <c r="J26" s="13">
        <f t="shared" si="3"/>
        <v>3842.2</v>
      </c>
      <c r="K26" s="13">
        <f t="shared" si="3"/>
        <v>3842.2</v>
      </c>
      <c r="L26" s="13">
        <f t="shared" si="3"/>
        <v>3842.2</v>
      </c>
      <c r="M26" s="13">
        <f t="shared" si="3"/>
        <v>3842.2</v>
      </c>
      <c r="N26" s="13">
        <f t="shared" si="3"/>
        <v>3842.2</v>
      </c>
      <c r="O26" s="13">
        <f t="shared" si="3"/>
        <v>3842.2</v>
      </c>
      <c r="P26" s="13">
        <f t="shared" si="3"/>
        <v>3842.2</v>
      </c>
      <c r="Q26" s="13">
        <f t="shared" si="3"/>
        <v>3842.2</v>
      </c>
      <c r="R26" s="13">
        <f t="shared" si="3"/>
        <v>3842.2</v>
      </c>
      <c r="S26" s="13">
        <f t="shared" si="3"/>
        <v>3842.2</v>
      </c>
      <c r="T26" s="13">
        <f t="shared" si="3"/>
        <v>3842.2</v>
      </c>
      <c r="U26" s="13">
        <f t="shared" si="3"/>
        <v>3842.2</v>
      </c>
      <c r="V26" s="13">
        <f t="shared" si="3"/>
        <v>3842.2</v>
      </c>
    </row>
    <row r="27" spans="1:22" s="32" customFormat="1" ht="15.75" outlineLevel="6">
      <c r="A27" s="62" t="s">
        <v>57</v>
      </c>
      <c r="B27" s="19" t="s">
        <v>36</v>
      </c>
      <c r="C27" s="19" t="s">
        <v>10</v>
      </c>
      <c r="D27" s="19" t="s">
        <v>5</v>
      </c>
      <c r="E27" s="19"/>
      <c r="F27" s="20">
        <f>F28+F31+F34</f>
        <v>2557.9</v>
      </c>
      <c r="G27" s="7">
        <f aca="true" t="shared" si="4" ref="G27:V27">G30</f>
        <v>2414.5</v>
      </c>
      <c r="H27" s="7">
        <f t="shared" si="4"/>
        <v>2414.5</v>
      </c>
      <c r="I27" s="7">
        <f t="shared" si="4"/>
        <v>2414.5</v>
      </c>
      <c r="J27" s="7">
        <f t="shared" si="4"/>
        <v>2414.5</v>
      </c>
      <c r="K27" s="7">
        <f t="shared" si="4"/>
        <v>2414.5</v>
      </c>
      <c r="L27" s="7">
        <f t="shared" si="4"/>
        <v>2414.5</v>
      </c>
      <c r="M27" s="7">
        <f t="shared" si="4"/>
        <v>2414.5</v>
      </c>
      <c r="N27" s="7">
        <f t="shared" si="4"/>
        <v>2414.5</v>
      </c>
      <c r="O27" s="7">
        <f t="shared" si="4"/>
        <v>2414.5</v>
      </c>
      <c r="P27" s="7">
        <f t="shared" si="4"/>
        <v>2414.5</v>
      </c>
      <c r="Q27" s="7">
        <f t="shared" si="4"/>
        <v>2414.5</v>
      </c>
      <c r="R27" s="7">
        <f t="shared" si="4"/>
        <v>2414.5</v>
      </c>
      <c r="S27" s="7">
        <f t="shared" si="4"/>
        <v>2414.5</v>
      </c>
      <c r="T27" s="7">
        <f t="shared" si="4"/>
        <v>2414.5</v>
      </c>
      <c r="U27" s="7">
        <f t="shared" si="4"/>
        <v>2414.5</v>
      </c>
      <c r="V27" s="7">
        <f t="shared" si="4"/>
        <v>2414.5</v>
      </c>
    </row>
    <row r="28" spans="1:22" s="32" customFormat="1" ht="31.5" outlineLevel="6">
      <c r="A28" s="5" t="s">
        <v>204</v>
      </c>
      <c r="B28" s="6" t="s">
        <v>36</v>
      </c>
      <c r="C28" s="6" t="s">
        <v>10</v>
      </c>
      <c r="D28" s="6" t="s">
        <v>203</v>
      </c>
      <c r="E28" s="6"/>
      <c r="F28" s="7">
        <f>F29+F30</f>
        <v>1917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2" customFormat="1" ht="15.75" outlineLevel="6">
      <c r="A29" s="58" t="s">
        <v>200</v>
      </c>
      <c r="B29" s="59" t="s">
        <v>36</v>
      </c>
      <c r="C29" s="59" t="s">
        <v>10</v>
      </c>
      <c r="D29" s="59" t="s">
        <v>199</v>
      </c>
      <c r="E29" s="59"/>
      <c r="F29" s="60">
        <v>1909.4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2" customFormat="1" ht="31.5" outlineLevel="6">
      <c r="A30" s="58" t="s">
        <v>201</v>
      </c>
      <c r="B30" s="59" t="s">
        <v>36</v>
      </c>
      <c r="C30" s="59" t="s">
        <v>10</v>
      </c>
      <c r="D30" s="59" t="s">
        <v>202</v>
      </c>
      <c r="E30" s="59"/>
      <c r="F30" s="60">
        <v>7.6</v>
      </c>
      <c r="G30" s="7">
        <v>2414.5</v>
      </c>
      <c r="H30" s="7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</row>
    <row r="31" spans="1:22" s="32" customFormat="1" ht="20.25" customHeight="1" outlineLevel="6">
      <c r="A31" s="5" t="s">
        <v>205</v>
      </c>
      <c r="B31" s="6" t="s">
        <v>36</v>
      </c>
      <c r="C31" s="6" t="s">
        <v>10</v>
      </c>
      <c r="D31" s="6" t="s">
        <v>206</v>
      </c>
      <c r="E31" s="6"/>
      <c r="F31" s="7">
        <f>F32+F33</f>
        <v>608.9000000000001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2" customFormat="1" ht="31.5" outlineLevel="6">
      <c r="A32" s="58" t="s">
        <v>207</v>
      </c>
      <c r="B32" s="59" t="s">
        <v>36</v>
      </c>
      <c r="C32" s="59" t="s">
        <v>10</v>
      </c>
      <c r="D32" s="59" t="s">
        <v>208</v>
      </c>
      <c r="E32" s="59"/>
      <c r="F32" s="60">
        <v>212.61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2" customFormat="1" ht="31.5" outlineLevel="6">
      <c r="A33" s="58" t="s">
        <v>209</v>
      </c>
      <c r="B33" s="59" t="s">
        <v>36</v>
      </c>
      <c r="C33" s="59" t="s">
        <v>10</v>
      </c>
      <c r="D33" s="59" t="s">
        <v>210</v>
      </c>
      <c r="E33" s="59"/>
      <c r="F33" s="60">
        <v>396.29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2" customFormat="1" ht="15.75" outlineLevel="6">
      <c r="A34" s="5" t="s">
        <v>211</v>
      </c>
      <c r="B34" s="6" t="s">
        <v>36</v>
      </c>
      <c r="C34" s="6" t="s">
        <v>10</v>
      </c>
      <c r="D34" s="6" t="s">
        <v>212</v>
      </c>
      <c r="E34" s="6"/>
      <c r="F34" s="7">
        <f>F35+F36</f>
        <v>32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2" customFormat="1" ht="21.75" customHeight="1" outlineLevel="6">
      <c r="A35" s="58" t="s">
        <v>213</v>
      </c>
      <c r="B35" s="59" t="s">
        <v>36</v>
      </c>
      <c r="C35" s="59" t="s">
        <v>10</v>
      </c>
      <c r="D35" s="59" t="s">
        <v>215</v>
      </c>
      <c r="E35" s="59"/>
      <c r="F35" s="60">
        <v>16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2" customFormat="1" ht="15.75" outlineLevel="6">
      <c r="A36" s="58" t="s">
        <v>214</v>
      </c>
      <c r="B36" s="59" t="s">
        <v>36</v>
      </c>
      <c r="C36" s="59" t="s">
        <v>10</v>
      </c>
      <c r="D36" s="59" t="s">
        <v>216</v>
      </c>
      <c r="E36" s="59"/>
      <c r="F36" s="60">
        <v>16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61" t="s">
        <v>58</v>
      </c>
      <c r="B37" s="19" t="s">
        <v>36</v>
      </c>
      <c r="C37" s="19" t="s">
        <v>37</v>
      </c>
      <c r="D37" s="19" t="s">
        <v>5</v>
      </c>
      <c r="E37" s="19"/>
      <c r="F37" s="20">
        <f>F38</f>
        <v>1204.1</v>
      </c>
      <c r="G37" s="7">
        <f aca="true" t="shared" si="5" ref="G37:V37">G38</f>
        <v>1331.7</v>
      </c>
      <c r="H37" s="7">
        <f t="shared" si="5"/>
        <v>1331.7</v>
      </c>
      <c r="I37" s="7">
        <f t="shared" si="5"/>
        <v>1331.7</v>
      </c>
      <c r="J37" s="7">
        <f t="shared" si="5"/>
        <v>1331.7</v>
      </c>
      <c r="K37" s="7">
        <f t="shared" si="5"/>
        <v>1331.7</v>
      </c>
      <c r="L37" s="7">
        <f t="shared" si="5"/>
        <v>1331.7</v>
      </c>
      <c r="M37" s="7">
        <f t="shared" si="5"/>
        <v>1331.7</v>
      </c>
      <c r="N37" s="7">
        <f t="shared" si="5"/>
        <v>1331.7</v>
      </c>
      <c r="O37" s="7">
        <f t="shared" si="5"/>
        <v>1331.7</v>
      </c>
      <c r="P37" s="7">
        <f t="shared" si="5"/>
        <v>1331.7</v>
      </c>
      <c r="Q37" s="7">
        <f t="shared" si="5"/>
        <v>1331.7</v>
      </c>
      <c r="R37" s="7">
        <f t="shared" si="5"/>
        <v>1331.7</v>
      </c>
      <c r="S37" s="7">
        <f t="shared" si="5"/>
        <v>1331.7</v>
      </c>
      <c r="T37" s="7">
        <f t="shared" si="5"/>
        <v>1331.7</v>
      </c>
      <c r="U37" s="7">
        <f t="shared" si="5"/>
        <v>1331.7</v>
      </c>
      <c r="V37" s="7">
        <f t="shared" si="5"/>
        <v>1331.7</v>
      </c>
    </row>
    <row r="38" spans="1:22" s="30" customFormat="1" ht="31.5" outlineLevel="6">
      <c r="A38" s="5" t="s">
        <v>204</v>
      </c>
      <c r="B38" s="6" t="s">
        <v>36</v>
      </c>
      <c r="C38" s="6" t="s">
        <v>37</v>
      </c>
      <c r="D38" s="6" t="s">
        <v>203</v>
      </c>
      <c r="E38" s="6"/>
      <c r="F38" s="7">
        <f>F39+F40</f>
        <v>1204.1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30" customFormat="1" ht="15.75" outlineLevel="6">
      <c r="A39" s="58" t="s">
        <v>200</v>
      </c>
      <c r="B39" s="59" t="s">
        <v>36</v>
      </c>
      <c r="C39" s="59" t="s">
        <v>37</v>
      </c>
      <c r="D39" s="59" t="s">
        <v>199</v>
      </c>
      <c r="E39" s="59"/>
      <c r="F39" s="60">
        <v>1200.1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30" customFormat="1" ht="31.5" outlineLevel="6">
      <c r="A40" s="58" t="s">
        <v>201</v>
      </c>
      <c r="B40" s="59" t="s">
        <v>36</v>
      </c>
      <c r="C40" s="59" t="s">
        <v>37</v>
      </c>
      <c r="D40" s="59" t="s">
        <v>202</v>
      </c>
      <c r="E40" s="59"/>
      <c r="F40" s="60">
        <v>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30" customFormat="1" ht="31.5" customHeight="1" outlineLevel="6">
      <c r="A41" s="61" t="s">
        <v>60</v>
      </c>
      <c r="B41" s="19" t="s">
        <v>36</v>
      </c>
      <c r="C41" s="19" t="s">
        <v>38</v>
      </c>
      <c r="D41" s="19" t="s">
        <v>5</v>
      </c>
      <c r="E41" s="19"/>
      <c r="F41" s="20">
        <f>F42</f>
        <v>192</v>
      </c>
      <c r="G41" s="7">
        <f aca="true" t="shared" si="6" ref="G41:V41">G42</f>
        <v>96</v>
      </c>
      <c r="H41" s="7">
        <f t="shared" si="6"/>
        <v>96</v>
      </c>
      <c r="I41" s="7">
        <f t="shared" si="6"/>
        <v>96</v>
      </c>
      <c r="J41" s="7">
        <f t="shared" si="6"/>
        <v>96</v>
      </c>
      <c r="K41" s="7">
        <f t="shared" si="6"/>
        <v>96</v>
      </c>
      <c r="L41" s="7">
        <f t="shared" si="6"/>
        <v>96</v>
      </c>
      <c r="M41" s="7">
        <f t="shared" si="6"/>
        <v>96</v>
      </c>
      <c r="N41" s="7">
        <f t="shared" si="6"/>
        <v>96</v>
      </c>
      <c r="O41" s="7">
        <f t="shared" si="6"/>
        <v>96</v>
      </c>
      <c r="P41" s="7">
        <f t="shared" si="6"/>
        <v>96</v>
      </c>
      <c r="Q41" s="7">
        <f t="shared" si="6"/>
        <v>96</v>
      </c>
      <c r="R41" s="7">
        <f t="shared" si="6"/>
        <v>96</v>
      </c>
      <c r="S41" s="7">
        <f t="shared" si="6"/>
        <v>96</v>
      </c>
      <c r="T41" s="7">
        <f t="shared" si="6"/>
        <v>96</v>
      </c>
      <c r="U41" s="7">
        <f t="shared" si="6"/>
        <v>96</v>
      </c>
      <c r="V41" s="7">
        <f t="shared" si="6"/>
        <v>96</v>
      </c>
    </row>
    <row r="42" spans="1:22" s="30" customFormat="1" ht="31.5" outlineLevel="6">
      <c r="A42" s="5" t="s">
        <v>217</v>
      </c>
      <c r="B42" s="6" t="s">
        <v>36</v>
      </c>
      <c r="C42" s="6" t="s">
        <v>38</v>
      </c>
      <c r="D42" s="6" t="s">
        <v>220</v>
      </c>
      <c r="E42" s="6"/>
      <c r="F42" s="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30" customFormat="1" ht="31.5" outlineLevel="6">
      <c r="A43" s="58" t="s">
        <v>218</v>
      </c>
      <c r="B43" s="59" t="s">
        <v>36</v>
      </c>
      <c r="C43" s="59" t="s">
        <v>38</v>
      </c>
      <c r="D43" s="59" t="s">
        <v>219</v>
      </c>
      <c r="E43" s="59"/>
      <c r="F43" s="60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30" customFormat="1" ht="49.5" customHeight="1" outlineLevel="3">
      <c r="A44" s="8" t="s">
        <v>59</v>
      </c>
      <c r="B44" s="9" t="s">
        <v>9</v>
      </c>
      <c r="C44" s="9" t="s">
        <v>6</v>
      </c>
      <c r="D44" s="9" t="s">
        <v>5</v>
      </c>
      <c r="E44" s="9"/>
      <c r="F44" s="10">
        <f>F45</f>
        <v>6489.8</v>
      </c>
      <c r="G44" s="10">
        <f aca="true" t="shared" si="7" ref="G44:V46">G45</f>
        <v>8918.7</v>
      </c>
      <c r="H44" s="10">
        <f t="shared" si="7"/>
        <v>8918.7</v>
      </c>
      <c r="I44" s="10">
        <f t="shared" si="7"/>
        <v>8918.7</v>
      </c>
      <c r="J44" s="10">
        <f t="shared" si="7"/>
        <v>8918.7</v>
      </c>
      <c r="K44" s="10">
        <f t="shared" si="7"/>
        <v>8918.7</v>
      </c>
      <c r="L44" s="10">
        <f t="shared" si="7"/>
        <v>8918.7</v>
      </c>
      <c r="M44" s="10">
        <f t="shared" si="7"/>
        <v>8918.7</v>
      </c>
      <c r="N44" s="10">
        <f t="shared" si="7"/>
        <v>8918.7</v>
      </c>
      <c r="O44" s="10">
        <f t="shared" si="7"/>
        <v>8918.7</v>
      </c>
      <c r="P44" s="10">
        <f t="shared" si="7"/>
        <v>8918.7</v>
      </c>
      <c r="Q44" s="10">
        <f t="shared" si="7"/>
        <v>8918.7</v>
      </c>
      <c r="R44" s="10">
        <f t="shared" si="7"/>
        <v>8918.7</v>
      </c>
      <c r="S44" s="10">
        <f t="shared" si="7"/>
        <v>8918.7</v>
      </c>
      <c r="T44" s="10">
        <f t="shared" si="7"/>
        <v>8918.7</v>
      </c>
      <c r="U44" s="10">
        <f t="shared" si="7"/>
        <v>8918.7</v>
      </c>
      <c r="V44" s="10">
        <f t="shared" si="7"/>
        <v>8918.7</v>
      </c>
    </row>
    <row r="45" spans="1:22" s="30" customFormat="1" ht="50.25" customHeight="1" outlineLevel="3">
      <c r="A45" s="14" t="s">
        <v>95</v>
      </c>
      <c r="B45" s="12" t="s">
        <v>9</v>
      </c>
      <c r="C45" s="12" t="s">
        <v>96</v>
      </c>
      <c r="D45" s="12" t="s">
        <v>5</v>
      </c>
      <c r="E45" s="12"/>
      <c r="F45" s="13">
        <f>F46</f>
        <v>6489.8</v>
      </c>
      <c r="G45" s="13">
        <f t="shared" si="7"/>
        <v>8918.7</v>
      </c>
      <c r="H45" s="13">
        <f t="shared" si="7"/>
        <v>8918.7</v>
      </c>
      <c r="I45" s="13">
        <f t="shared" si="7"/>
        <v>8918.7</v>
      </c>
      <c r="J45" s="13">
        <f t="shared" si="7"/>
        <v>8918.7</v>
      </c>
      <c r="K45" s="13">
        <f t="shared" si="7"/>
        <v>8918.7</v>
      </c>
      <c r="L45" s="13">
        <f t="shared" si="7"/>
        <v>8918.7</v>
      </c>
      <c r="M45" s="13">
        <f t="shared" si="7"/>
        <v>8918.7</v>
      </c>
      <c r="N45" s="13">
        <f t="shared" si="7"/>
        <v>8918.7</v>
      </c>
      <c r="O45" s="13">
        <f t="shared" si="7"/>
        <v>8918.7</v>
      </c>
      <c r="P45" s="13">
        <f t="shared" si="7"/>
        <v>8918.7</v>
      </c>
      <c r="Q45" s="13">
        <f t="shared" si="7"/>
        <v>8918.7</v>
      </c>
      <c r="R45" s="13">
        <f t="shared" si="7"/>
        <v>8918.7</v>
      </c>
      <c r="S45" s="13">
        <f t="shared" si="7"/>
        <v>8918.7</v>
      </c>
      <c r="T45" s="13">
        <f t="shared" si="7"/>
        <v>8918.7</v>
      </c>
      <c r="U45" s="13">
        <f t="shared" si="7"/>
        <v>8918.7</v>
      </c>
      <c r="V45" s="13">
        <f t="shared" si="7"/>
        <v>8918.7</v>
      </c>
    </row>
    <row r="46" spans="1:22" s="30" customFormat="1" ht="15.75" outlineLevel="4">
      <c r="A46" s="61" t="s">
        <v>57</v>
      </c>
      <c r="B46" s="19" t="s">
        <v>9</v>
      </c>
      <c r="C46" s="19" t="s">
        <v>10</v>
      </c>
      <c r="D46" s="19" t="s">
        <v>5</v>
      </c>
      <c r="E46" s="19"/>
      <c r="F46" s="20">
        <f>F47+F50+F53</f>
        <v>6489.8</v>
      </c>
      <c r="G46" s="7">
        <f t="shared" si="7"/>
        <v>8918.7</v>
      </c>
      <c r="H46" s="7">
        <f t="shared" si="7"/>
        <v>8918.7</v>
      </c>
      <c r="I46" s="7">
        <f t="shared" si="7"/>
        <v>8918.7</v>
      </c>
      <c r="J46" s="7">
        <f t="shared" si="7"/>
        <v>8918.7</v>
      </c>
      <c r="K46" s="7">
        <f t="shared" si="7"/>
        <v>8918.7</v>
      </c>
      <c r="L46" s="7">
        <f t="shared" si="7"/>
        <v>8918.7</v>
      </c>
      <c r="M46" s="7">
        <f t="shared" si="7"/>
        <v>8918.7</v>
      </c>
      <c r="N46" s="7">
        <f t="shared" si="7"/>
        <v>8918.7</v>
      </c>
      <c r="O46" s="7">
        <f t="shared" si="7"/>
        <v>8918.7</v>
      </c>
      <c r="P46" s="7">
        <f t="shared" si="7"/>
        <v>8918.7</v>
      </c>
      <c r="Q46" s="7">
        <f t="shared" si="7"/>
        <v>8918.7</v>
      </c>
      <c r="R46" s="7">
        <f t="shared" si="7"/>
        <v>8918.7</v>
      </c>
      <c r="S46" s="7">
        <f t="shared" si="7"/>
        <v>8918.7</v>
      </c>
      <c r="T46" s="7">
        <f t="shared" si="7"/>
        <v>8918.7</v>
      </c>
      <c r="U46" s="7">
        <f t="shared" si="7"/>
        <v>8918.7</v>
      </c>
      <c r="V46" s="7">
        <f t="shared" si="7"/>
        <v>8918.7</v>
      </c>
    </row>
    <row r="47" spans="1:22" s="30" customFormat="1" ht="31.5" outlineLevel="5">
      <c r="A47" s="5" t="s">
        <v>204</v>
      </c>
      <c r="B47" s="6" t="s">
        <v>9</v>
      </c>
      <c r="C47" s="6" t="s">
        <v>10</v>
      </c>
      <c r="D47" s="6" t="s">
        <v>203</v>
      </c>
      <c r="E47" s="6"/>
      <c r="F47" s="7">
        <f>F48+F49</f>
        <v>5861.5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30" customFormat="1" ht="15.75" outlineLevel="5">
      <c r="A48" s="58" t="s">
        <v>200</v>
      </c>
      <c r="B48" s="59" t="s">
        <v>9</v>
      </c>
      <c r="C48" s="59" t="s">
        <v>10</v>
      </c>
      <c r="D48" s="59" t="s">
        <v>199</v>
      </c>
      <c r="E48" s="59"/>
      <c r="F48" s="60">
        <v>5833.5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30" customFormat="1" ht="31.5" outlineLevel="5">
      <c r="A49" s="58" t="s">
        <v>201</v>
      </c>
      <c r="B49" s="59" t="s">
        <v>9</v>
      </c>
      <c r="C49" s="59" t="s">
        <v>10</v>
      </c>
      <c r="D49" s="59" t="s">
        <v>202</v>
      </c>
      <c r="E49" s="59"/>
      <c r="F49" s="60">
        <v>28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30" customFormat="1" ht="31.5" outlineLevel="5">
      <c r="A50" s="5" t="s">
        <v>205</v>
      </c>
      <c r="B50" s="6" t="s">
        <v>9</v>
      </c>
      <c r="C50" s="6" t="s">
        <v>10</v>
      </c>
      <c r="D50" s="6" t="s">
        <v>206</v>
      </c>
      <c r="E50" s="6"/>
      <c r="F50" s="7">
        <f>F51+F52</f>
        <v>563.3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30" customFormat="1" ht="31.5" outlineLevel="5">
      <c r="A51" s="58" t="s">
        <v>207</v>
      </c>
      <c r="B51" s="59" t="s">
        <v>9</v>
      </c>
      <c r="C51" s="59" t="s">
        <v>10</v>
      </c>
      <c r="D51" s="59" t="s">
        <v>208</v>
      </c>
      <c r="E51" s="59"/>
      <c r="F51" s="60">
        <v>198.7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30" customFormat="1" ht="31.5" outlineLevel="5">
      <c r="A52" s="58" t="s">
        <v>209</v>
      </c>
      <c r="B52" s="59" t="s">
        <v>9</v>
      </c>
      <c r="C52" s="59" t="s">
        <v>10</v>
      </c>
      <c r="D52" s="59" t="s">
        <v>210</v>
      </c>
      <c r="E52" s="59"/>
      <c r="F52" s="60">
        <v>364.6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30" customFormat="1" ht="15.75" outlineLevel="5">
      <c r="A53" s="5" t="s">
        <v>211</v>
      </c>
      <c r="B53" s="6" t="s">
        <v>9</v>
      </c>
      <c r="C53" s="6" t="s">
        <v>10</v>
      </c>
      <c r="D53" s="6" t="s">
        <v>212</v>
      </c>
      <c r="E53" s="6"/>
      <c r="F53" s="7">
        <f>F54+F55</f>
        <v>65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30" customFormat="1" ht="31.5" outlineLevel="5">
      <c r="A54" s="58" t="s">
        <v>213</v>
      </c>
      <c r="B54" s="59" t="s">
        <v>9</v>
      </c>
      <c r="C54" s="59" t="s">
        <v>10</v>
      </c>
      <c r="D54" s="59" t="s">
        <v>215</v>
      </c>
      <c r="E54" s="59"/>
      <c r="F54" s="60">
        <v>8.5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30" customFormat="1" ht="15.75" outlineLevel="5">
      <c r="A55" s="58" t="s">
        <v>214</v>
      </c>
      <c r="B55" s="59" t="s">
        <v>9</v>
      </c>
      <c r="C55" s="59" t="s">
        <v>10</v>
      </c>
      <c r="D55" s="59" t="s">
        <v>216</v>
      </c>
      <c r="E55" s="59"/>
      <c r="F55" s="60">
        <v>56.5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30" customFormat="1" ht="50.25" customHeight="1" outlineLevel="3">
      <c r="A56" s="8" t="s">
        <v>61</v>
      </c>
      <c r="B56" s="9" t="s">
        <v>11</v>
      </c>
      <c r="C56" s="9" t="s">
        <v>6</v>
      </c>
      <c r="D56" s="9" t="s">
        <v>5</v>
      </c>
      <c r="E56" s="9"/>
      <c r="F56" s="10">
        <f>F57</f>
        <v>3588.8999999999996</v>
      </c>
      <c r="G56" s="10">
        <f aca="true" t="shared" si="8" ref="G56:V58">G57</f>
        <v>3284.2</v>
      </c>
      <c r="H56" s="10">
        <f t="shared" si="8"/>
        <v>3284.2</v>
      </c>
      <c r="I56" s="10">
        <f t="shared" si="8"/>
        <v>3284.2</v>
      </c>
      <c r="J56" s="10">
        <f t="shared" si="8"/>
        <v>3284.2</v>
      </c>
      <c r="K56" s="10">
        <f t="shared" si="8"/>
        <v>3284.2</v>
      </c>
      <c r="L56" s="10">
        <f t="shared" si="8"/>
        <v>3284.2</v>
      </c>
      <c r="M56" s="10">
        <f t="shared" si="8"/>
        <v>3284.2</v>
      </c>
      <c r="N56" s="10">
        <f t="shared" si="8"/>
        <v>3284.2</v>
      </c>
      <c r="O56" s="10">
        <f t="shared" si="8"/>
        <v>3284.2</v>
      </c>
      <c r="P56" s="10">
        <f t="shared" si="8"/>
        <v>3284.2</v>
      </c>
      <c r="Q56" s="10">
        <f t="shared" si="8"/>
        <v>3284.2</v>
      </c>
      <c r="R56" s="10">
        <f t="shared" si="8"/>
        <v>3284.2</v>
      </c>
      <c r="S56" s="10">
        <f t="shared" si="8"/>
        <v>3284.2</v>
      </c>
      <c r="T56" s="10">
        <f t="shared" si="8"/>
        <v>3284.2</v>
      </c>
      <c r="U56" s="10">
        <f t="shared" si="8"/>
        <v>3284.2</v>
      </c>
      <c r="V56" s="10">
        <f t="shared" si="8"/>
        <v>3284.2</v>
      </c>
    </row>
    <row r="57" spans="1:22" s="30" customFormat="1" ht="47.25" outlineLevel="3">
      <c r="A57" s="14" t="s">
        <v>95</v>
      </c>
      <c r="B57" s="12" t="s">
        <v>11</v>
      </c>
      <c r="C57" s="12" t="s">
        <v>96</v>
      </c>
      <c r="D57" s="12" t="s">
        <v>5</v>
      </c>
      <c r="E57" s="12"/>
      <c r="F57" s="13">
        <f>F58</f>
        <v>3588.8999999999996</v>
      </c>
      <c r="G57" s="13">
        <f t="shared" si="8"/>
        <v>3284.2</v>
      </c>
      <c r="H57" s="13">
        <f t="shared" si="8"/>
        <v>3284.2</v>
      </c>
      <c r="I57" s="13">
        <f t="shared" si="8"/>
        <v>3284.2</v>
      </c>
      <c r="J57" s="13">
        <f t="shared" si="8"/>
        <v>3284.2</v>
      </c>
      <c r="K57" s="13">
        <f t="shared" si="8"/>
        <v>3284.2</v>
      </c>
      <c r="L57" s="13">
        <f t="shared" si="8"/>
        <v>3284.2</v>
      </c>
      <c r="M57" s="13">
        <f t="shared" si="8"/>
        <v>3284.2</v>
      </c>
      <c r="N57" s="13">
        <f t="shared" si="8"/>
        <v>3284.2</v>
      </c>
      <c r="O57" s="13">
        <f t="shared" si="8"/>
        <v>3284.2</v>
      </c>
      <c r="P57" s="13">
        <f t="shared" si="8"/>
        <v>3284.2</v>
      </c>
      <c r="Q57" s="13">
        <f t="shared" si="8"/>
        <v>3284.2</v>
      </c>
      <c r="R57" s="13">
        <f t="shared" si="8"/>
        <v>3284.2</v>
      </c>
      <c r="S57" s="13">
        <f t="shared" si="8"/>
        <v>3284.2</v>
      </c>
      <c r="T57" s="13">
        <f t="shared" si="8"/>
        <v>3284.2</v>
      </c>
      <c r="U57" s="13">
        <f t="shared" si="8"/>
        <v>3284.2</v>
      </c>
      <c r="V57" s="13">
        <f t="shared" si="8"/>
        <v>3284.2</v>
      </c>
    </row>
    <row r="58" spans="1:22" s="30" customFormat="1" ht="15.75" outlineLevel="4">
      <c r="A58" s="61" t="s">
        <v>57</v>
      </c>
      <c r="B58" s="19" t="s">
        <v>11</v>
      </c>
      <c r="C58" s="19" t="s">
        <v>10</v>
      </c>
      <c r="D58" s="19" t="s">
        <v>5</v>
      </c>
      <c r="E58" s="19"/>
      <c r="F58" s="20">
        <f>F59+F62</f>
        <v>3588.8999999999996</v>
      </c>
      <c r="G58" s="7">
        <f t="shared" si="8"/>
        <v>3284.2</v>
      </c>
      <c r="H58" s="7">
        <f t="shared" si="8"/>
        <v>3284.2</v>
      </c>
      <c r="I58" s="7">
        <f t="shared" si="8"/>
        <v>3284.2</v>
      </c>
      <c r="J58" s="7">
        <f t="shared" si="8"/>
        <v>3284.2</v>
      </c>
      <c r="K58" s="7">
        <f t="shared" si="8"/>
        <v>3284.2</v>
      </c>
      <c r="L58" s="7">
        <f t="shared" si="8"/>
        <v>3284.2</v>
      </c>
      <c r="M58" s="7">
        <f t="shared" si="8"/>
        <v>3284.2</v>
      </c>
      <c r="N58" s="7">
        <f t="shared" si="8"/>
        <v>3284.2</v>
      </c>
      <c r="O58" s="7">
        <f t="shared" si="8"/>
        <v>3284.2</v>
      </c>
      <c r="P58" s="7">
        <f t="shared" si="8"/>
        <v>3284.2</v>
      </c>
      <c r="Q58" s="7">
        <f t="shared" si="8"/>
        <v>3284.2</v>
      </c>
      <c r="R58" s="7">
        <f t="shared" si="8"/>
        <v>3284.2</v>
      </c>
      <c r="S58" s="7">
        <f t="shared" si="8"/>
        <v>3284.2</v>
      </c>
      <c r="T58" s="7">
        <f t="shared" si="8"/>
        <v>3284.2</v>
      </c>
      <c r="U58" s="7">
        <f t="shared" si="8"/>
        <v>3284.2</v>
      </c>
      <c r="V58" s="7">
        <f t="shared" si="8"/>
        <v>3284.2</v>
      </c>
    </row>
    <row r="59" spans="1:22" s="30" customFormat="1" ht="31.5" outlineLevel="5">
      <c r="A59" s="5" t="s">
        <v>204</v>
      </c>
      <c r="B59" s="6" t="s">
        <v>11</v>
      </c>
      <c r="C59" s="6" t="s">
        <v>10</v>
      </c>
      <c r="D59" s="6" t="s">
        <v>203</v>
      </c>
      <c r="E59" s="6"/>
      <c r="F59" s="7">
        <f>F60+F61</f>
        <v>3434.7</v>
      </c>
      <c r="G59" s="7">
        <v>3284.2</v>
      </c>
      <c r="H59" s="7">
        <v>3284.2</v>
      </c>
      <c r="I59" s="7">
        <v>3284.2</v>
      </c>
      <c r="J59" s="7">
        <v>3284.2</v>
      </c>
      <c r="K59" s="7">
        <v>3284.2</v>
      </c>
      <c r="L59" s="7">
        <v>3284.2</v>
      </c>
      <c r="M59" s="7">
        <v>3284.2</v>
      </c>
      <c r="N59" s="7">
        <v>3284.2</v>
      </c>
      <c r="O59" s="7">
        <v>3284.2</v>
      </c>
      <c r="P59" s="7">
        <v>3284.2</v>
      </c>
      <c r="Q59" s="7">
        <v>3284.2</v>
      </c>
      <c r="R59" s="7">
        <v>3284.2</v>
      </c>
      <c r="S59" s="7">
        <v>3284.2</v>
      </c>
      <c r="T59" s="7">
        <v>3284.2</v>
      </c>
      <c r="U59" s="7">
        <v>3284.2</v>
      </c>
      <c r="V59" s="7">
        <v>3284.2</v>
      </c>
    </row>
    <row r="60" spans="1:22" s="30" customFormat="1" ht="15.75" outlineLevel="5">
      <c r="A60" s="58" t="s">
        <v>200</v>
      </c>
      <c r="B60" s="59" t="s">
        <v>11</v>
      </c>
      <c r="C60" s="59" t="s">
        <v>10</v>
      </c>
      <c r="D60" s="59" t="s">
        <v>199</v>
      </c>
      <c r="E60" s="59"/>
      <c r="F60" s="60">
        <v>3432.7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30" customFormat="1" ht="31.5" outlineLevel="5">
      <c r="A61" s="58" t="s">
        <v>201</v>
      </c>
      <c r="B61" s="59" t="s">
        <v>11</v>
      </c>
      <c r="C61" s="59" t="s">
        <v>10</v>
      </c>
      <c r="D61" s="59" t="s">
        <v>202</v>
      </c>
      <c r="E61" s="59"/>
      <c r="F61" s="60">
        <v>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30" customFormat="1" ht="31.5" outlineLevel="5">
      <c r="A62" s="5" t="s">
        <v>205</v>
      </c>
      <c r="B62" s="6" t="s">
        <v>11</v>
      </c>
      <c r="C62" s="6" t="s">
        <v>10</v>
      </c>
      <c r="D62" s="6" t="s">
        <v>206</v>
      </c>
      <c r="E62" s="6"/>
      <c r="F62" s="7">
        <f>F63+F64</f>
        <v>154.2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30" customFormat="1" ht="31.5" outlineLevel="5">
      <c r="A63" s="58" t="s">
        <v>207</v>
      </c>
      <c r="B63" s="59" t="s">
        <v>11</v>
      </c>
      <c r="C63" s="59" t="s">
        <v>10</v>
      </c>
      <c r="D63" s="59" t="s">
        <v>208</v>
      </c>
      <c r="E63" s="59"/>
      <c r="F63" s="60">
        <v>148.2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30" customFormat="1" ht="31.5" outlineLevel="5">
      <c r="A64" s="58" t="s">
        <v>209</v>
      </c>
      <c r="B64" s="59" t="s">
        <v>11</v>
      </c>
      <c r="C64" s="59" t="s">
        <v>10</v>
      </c>
      <c r="D64" s="59" t="s">
        <v>210</v>
      </c>
      <c r="E64" s="59"/>
      <c r="F64" s="60">
        <v>6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30" customFormat="1" ht="15.75" outlineLevel="3">
      <c r="A65" s="8" t="s">
        <v>64</v>
      </c>
      <c r="B65" s="9" t="s">
        <v>12</v>
      </c>
      <c r="C65" s="9" t="s">
        <v>6</v>
      </c>
      <c r="D65" s="9" t="s">
        <v>5</v>
      </c>
      <c r="E65" s="9"/>
      <c r="F65" s="10">
        <f>F66</f>
        <v>500</v>
      </c>
      <c r="G65" s="10">
        <f aca="true" t="shared" si="9" ref="G65:V67">G66</f>
        <v>0</v>
      </c>
      <c r="H65" s="10">
        <f t="shared" si="9"/>
        <v>0</v>
      </c>
      <c r="I65" s="10">
        <f t="shared" si="9"/>
        <v>0</v>
      </c>
      <c r="J65" s="10">
        <f t="shared" si="9"/>
        <v>0</v>
      </c>
      <c r="K65" s="10">
        <f t="shared" si="9"/>
        <v>0</v>
      </c>
      <c r="L65" s="10">
        <f t="shared" si="9"/>
        <v>0</v>
      </c>
      <c r="M65" s="10">
        <f t="shared" si="9"/>
        <v>0</v>
      </c>
      <c r="N65" s="10">
        <f t="shared" si="9"/>
        <v>0</v>
      </c>
      <c r="O65" s="10">
        <f t="shared" si="9"/>
        <v>0</v>
      </c>
      <c r="P65" s="10">
        <f t="shared" si="9"/>
        <v>0</v>
      </c>
      <c r="Q65" s="10">
        <f t="shared" si="9"/>
        <v>0</v>
      </c>
      <c r="R65" s="10">
        <f t="shared" si="9"/>
        <v>0</v>
      </c>
      <c r="S65" s="10">
        <f t="shared" si="9"/>
        <v>0</v>
      </c>
      <c r="T65" s="10">
        <f t="shared" si="9"/>
        <v>0</v>
      </c>
      <c r="U65" s="10">
        <f t="shared" si="9"/>
        <v>0</v>
      </c>
      <c r="V65" s="10">
        <f t="shared" si="9"/>
        <v>0</v>
      </c>
    </row>
    <row r="66" spans="1:22" s="30" customFormat="1" ht="15.75" outlineLevel="3">
      <c r="A66" s="14" t="s">
        <v>64</v>
      </c>
      <c r="B66" s="12" t="s">
        <v>12</v>
      </c>
      <c r="C66" s="12" t="s">
        <v>99</v>
      </c>
      <c r="D66" s="12" t="s">
        <v>5</v>
      </c>
      <c r="E66" s="12"/>
      <c r="F66" s="13">
        <f>F67</f>
        <v>500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  <c r="O66" s="13">
        <f t="shared" si="9"/>
        <v>0</v>
      </c>
      <c r="P66" s="13">
        <f t="shared" si="9"/>
        <v>0</v>
      </c>
      <c r="Q66" s="13">
        <f t="shared" si="9"/>
        <v>0</v>
      </c>
      <c r="R66" s="13">
        <f t="shared" si="9"/>
        <v>0</v>
      </c>
      <c r="S66" s="13">
        <f t="shared" si="9"/>
        <v>0</v>
      </c>
      <c r="T66" s="13">
        <f t="shared" si="9"/>
        <v>0</v>
      </c>
      <c r="U66" s="13">
        <f t="shared" si="9"/>
        <v>0</v>
      </c>
      <c r="V66" s="13">
        <f t="shared" si="9"/>
        <v>0</v>
      </c>
    </row>
    <row r="67" spans="1:22" s="30" customFormat="1" ht="15.75" outlineLevel="4">
      <c r="A67" s="61" t="s">
        <v>65</v>
      </c>
      <c r="B67" s="19" t="s">
        <v>12</v>
      </c>
      <c r="C67" s="19" t="s">
        <v>14</v>
      </c>
      <c r="D67" s="19" t="s">
        <v>5</v>
      </c>
      <c r="E67" s="19"/>
      <c r="F67" s="20">
        <f>F68</f>
        <v>500</v>
      </c>
      <c r="G67" s="7">
        <f t="shared" si="9"/>
        <v>0</v>
      </c>
      <c r="H67" s="7">
        <f t="shared" si="9"/>
        <v>0</v>
      </c>
      <c r="I67" s="7">
        <f t="shared" si="9"/>
        <v>0</v>
      </c>
      <c r="J67" s="7">
        <f t="shared" si="9"/>
        <v>0</v>
      </c>
      <c r="K67" s="7">
        <f t="shared" si="9"/>
        <v>0</v>
      </c>
      <c r="L67" s="7">
        <f t="shared" si="9"/>
        <v>0</v>
      </c>
      <c r="M67" s="7">
        <f t="shared" si="9"/>
        <v>0</v>
      </c>
      <c r="N67" s="7">
        <f t="shared" si="9"/>
        <v>0</v>
      </c>
      <c r="O67" s="7">
        <f t="shared" si="9"/>
        <v>0</v>
      </c>
      <c r="P67" s="7">
        <f t="shared" si="9"/>
        <v>0</v>
      </c>
      <c r="Q67" s="7">
        <f t="shared" si="9"/>
        <v>0</v>
      </c>
      <c r="R67" s="7">
        <f t="shared" si="9"/>
        <v>0</v>
      </c>
      <c r="S67" s="7">
        <f t="shared" si="9"/>
        <v>0</v>
      </c>
      <c r="T67" s="7">
        <f t="shared" si="9"/>
        <v>0</v>
      </c>
      <c r="U67" s="7">
        <f t="shared" si="9"/>
        <v>0</v>
      </c>
      <c r="V67" s="7">
        <f t="shared" si="9"/>
        <v>0</v>
      </c>
    </row>
    <row r="68" spans="1:22" s="30" customFormat="1" ht="15.75" outlineLevel="5">
      <c r="A68" s="5" t="s">
        <v>222</v>
      </c>
      <c r="B68" s="6" t="s">
        <v>12</v>
      </c>
      <c r="C68" s="6" t="s">
        <v>14</v>
      </c>
      <c r="D68" s="6" t="s">
        <v>221</v>
      </c>
      <c r="E68" s="6"/>
      <c r="F68" s="7">
        <v>500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30" customFormat="1" ht="15.75" customHeight="1" outlineLevel="3">
      <c r="A69" s="8" t="s">
        <v>66</v>
      </c>
      <c r="B69" s="9" t="s">
        <v>165</v>
      </c>
      <c r="C69" s="9" t="s">
        <v>6</v>
      </c>
      <c r="D69" s="9" t="s">
        <v>5</v>
      </c>
      <c r="E69" s="9"/>
      <c r="F69" s="10">
        <f>F70+F78+F86+F92+F95+F113+F120+F127+F106</f>
        <v>39095.11</v>
      </c>
      <c r="G69" s="10" t="e">
        <f>G70+#REF!+G78+G86+G92+G95+G113+G120+G127</f>
        <v>#REF!</v>
      </c>
      <c r="H69" s="10" t="e">
        <f>H70+#REF!+H78+H86+H92+H95+H113+H120+H127</f>
        <v>#REF!</v>
      </c>
      <c r="I69" s="10" t="e">
        <f>I70+#REF!+I78+I86+I92+I95+I113+I120+I127</f>
        <v>#REF!</v>
      </c>
      <c r="J69" s="10" t="e">
        <f>J70+#REF!+J78+J86+J92+J95+J113+J120+J127</f>
        <v>#REF!</v>
      </c>
      <c r="K69" s="10" t="e">
        <f>K70+#REF!+K78+K86+K92+K95+K113+K120+K127</f>
        <v>#REF!</v>
      </c>
      <c r="L69" s="10" t="e">
        <f>L70+#REF!+L78+L86+L92+L95+L113+L120+L127</f>
        <v>#REF!</v>
      </c>
      <c r="M69" s="10" t="e">
        <f>M70+#REF!+M78+M86+M92+M95+M113+M120+M127</f>
        <v>#REF!</v>
      </c>
      <c r="N69" s="10" t="e">
        <f>N70+#REF!+N78+N86+N92+N95+N113+N120+N127</f>
        <v>#REF!</v>
      </c>
      <c r="O69" s="10" t="e">
        <f>O70+#REF!+O78+O86+O92+O95+O113+O120+O127</f>
        <v>#REF!</v>
      </c>
      <c r="P69" s="10" t="e">
        <f>P70+#REF!+P78+P86+P92+P95+P113+P120+P127</f>
        <v>#REF!</v>
      </c>
      <c r="Q69" s="10" t="e">
        <f>Q70+#REF!+Q78+Q86+Q92+Q95+Q113+Q120+Q127</f>
        <v>#REF!</v>
      </c>
      <c r="R69" s="10" t="e">
        <f>R70+#REF!+R78+R86+R92+R95+R113+R120+R127</f>
        <v>#REF!</v>
      </c>
      <c r="S69" s="10" t="e">
        <f>S70+#REF!+S78+S86+S92+S95+S113+S120+S127</f>
        <v>#REF!</v>
      </c>
      <c r="T69" s="10" t="e">
        <f>T70+#REF!+T78+T86+T92+T95+T113+T120+T127</f>
        <v>#REF!</v>
      </c>
      <c r="U69" s="10" t="e">
        <f>U70+#REF!+U78+U86+U92+U95+U113+U120+U127</f>
        <v>#REF!</v>
      </c>
      <c r="V69" s="10" t="e">
        <f>V70+#REF!+V78+V86+V92+V95+V113+V120+V127</f>
        <v>#REF!</v>
      </c>
    </row>
    <row r="70" spans="1:22" s="30" customFormat="1" ht="15.75" outlineLevel="3">
      <c r="A70" s="14" t="s">
        <v>105</v>
      </c>
      <c r="B70" s="12" t="s">
        <v>165</v>
      </c>
      <c r="C70" s="12" t="s">
        <v>100</v>
      </c>
      <c r="D70" s="12" t="s">
        <v>5</v>
      </c>
      <c r="E70" s="12"/>
      <c r="F70" s="13">
        <f>F71</f>
        <v>1450</v>
      </c>
      <c r="G70" s="13">
        <f aca="true" t="shared" si="10" ref="G70:V70">G71</f>
        <v>0</v>
      </c>
      <c r="H70" s="13">
        <f t="shared" si="10"/>
        <v>0</v>
      </c>
      <c r="I70" s="13">
        <f t="shared" si="10"/>
        <v>0</v>
      </c>
      <c r="J70" s="13">
        <f t="shared" si="10"/>
        <v>0</v>
      </c>
      <c r="K70" s="13">
        <f t="shared" si="10"/>
        <v>0</v>
      </c>
      <c r="L70" s="13">
        <f t="shared" si="10"/>
        <v>0</v>
      </c>
      <c r="M70" s="13">
        <f t="shared" si="10"/>
        <v>0</v>
      </c>
      <c r="N70" s="13">
        <f t="shared" si="10"/>
        <v>0</v>
      </c>
      <c r="O70" s="13">
        <f t="shared" si="10"/>
        <v>0</v>
      </c>
      <c r="P70" s="13">
        <f t="shared" si="10"/>
        <v>0</v>
      </c>
      <c r="Q70" s="13">
        <f t="shared" si="10"/>
        <v>0</v>
      </c>
      <c r="R70" s="13">
        <f t="shared" si="10"/>
        <v>0</v>
      </c>
      <c r="S70" s="13">
        <f t="shared" si="10"/>
        <v>0</v>
      </c>
      <c r="T70" s="13">
        <f t="shared" si="10"/>
        <v>0</v>
      </c>
      <c r="U70" s="13">
        <f t="shared" si="10"/>
        <v>0</v>
      </c>
      <c r="V70" s="13">
        <f t="shared" si="10"/>
        <v>0</v>
      </c>
    </row>
    <row r="71" spans="1:22" s="30" customFormat="1" ht="15.75" outlineLevel="4">
      <c r="A71" s="61" t="s">
        <v>67</v>
      </c>
      <c r="B71" s="19" t="s">
        <v>165</v>
      </c>
      <c r="C71" s="19" t="s">
        <v>15</v>
      </c>
      <c r="D71" s="19" t="s">
        <v>5</v>
      </c>
      <c r="E71" s="19"/>
      <c r="F71" s="20">
        <f>F72+F75</f>
        <v>1450</v>
      </c>
      <c r="G71" s="7">
        <f aca="true" t="shared" si="11" ref="G71:V71">G72</f>
        <v>0</v>
      </c>
      <c r="H71" s="7">
        <f t="shared" si="11"/>
        <v>0</v>
      </c>
      <c r="I71" s="7">
        <f t="shared" si="11"/>
        <v>0</v>
      </c>
      <c r="J71" s="7">
        <f t="shared" si="11"/>
        <v>0</v>
      </c>
      <c r="K71" s="7">
        <f t="shared" si="11"/>
        <v>0</v>
      </c>
      <c r="L71" s="7">
        <f t="shared" si="11"/>
        <v>0</v>
      </c>
      <c r="M71" s="7">
        <f t="shared" si="11"/>
        <v>0</v>
      </c>
      <c r="N71" s="7">
        <f t="shared" si="11"/>
        <v>0</v>
      </c>
      <c r="O71" s="7">
        <f t="shared" si="11"/>
        <v>0</v>
      </c>
      <c r="P71" s="7">
        <f t="shared" si="11"/>
        <v>0</v>
      </c>
      <c r="Q71" s="7">
        <f t="shared" si="11"/>
        <v>0</v>
      </c>
      <c r="R71" s="7">
        <f t="shared" si="11"/>
        <v>0</v>
      </c>
      <c r="S71" s="7">
        <f t="shared" si="11"/>
        <v>0</v>
      </c>
      <c r="T71" s="7">
        <f t="shared" si="11"/>
        <v>0</v>
      </c>
      <c r="U71" s="7">
        <f t="shared" si="11"/>
        <v>0</v>
      </c>
      <c r="V71" s="7">
        <f t="shared" si="11"/>
        <v>0</v>
      </c>
    </row>
    <row r="72" spans="1:22" s="30" customFormat="1" ht="31.5" outlineLevel="5">
      <c r="A72" s="5" t="s">
        <v>204</v>
      </c>
      <c r="B72" s="6" t="s">
        <v>165</v>
      </c>
      <c r="C72" s="6" t="s">
        <v>15</v>
      </c>
      <c r="D72" s="6" t="s">
        <v>203</v>
      </c>
      <c r="E72" s="6"/>
      <c r="F72" s="7">
        <f>F73+F74</f>
        <v>1008.0999999999999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30" customFormat="1" ht="15.75" outlineLevel="5">
      <c r="A73" s="58" t="s">
        <v>200</v>
      </c>
      <c r="B73" s="59" t="s">
        <v>165</v>
      </c>
      <c r="C73" s="59" t="s">
        <v>15</v>
      </c>
      <c r="D73" s="59" t="s">
        <v>199</v>
      </c>
      <c r="E73" s="59"/>
      <c r="F73" s="60">
        <v>1007.3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30" customFormat="1" ht="31.5" outlineLevel="5">
      <c r="A74" s="58" t="s">
        <v>201</v>
      </c>
      <c r="B74" s="59" t="s">
        <v>165</v>
      </c>
      <c r="C74" s="59" t="s">
        <v>15</v>
      </c>
      <c r="D74" s="59" t="s">
        <v>202</v>
      </c>
      <c r="E74" s="59"/>
      <c r="F74" s="60">
        <v>0.8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30" customFormat="1" ht="31.5" outlineLevel="5">
      <c r="A75" s="5" t="s">
        <v>205</v>
      </c>
      <c r="B75" s="6" t="s">
        <v>165</v>
      </c>
      <c r="C75" s="6" t="s">
        <v>15</v>
      </c>
      <c r="D75" s="6" t="s">
        <v>206</v>
      </c>
      <c r="E75" s="6"/>
      <c r="F75" s="7">
        <f>F77+F76</f>
        <v>441.9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30" customFormat="1" ht="31.5" outlineLevel="5">
      <c r="A76" s="58" t="s">
        <v>207</v>
      </c>
      <c r="B76" s="59" t="s">
        <v>165</v>
      </c>
      <c r="C76" s="59" t="s">
        <v>15</v>
      </c>
      <c r="D76" s="59" t="s">
        <v>208</v>
      </c>
      <c r="E76" s="59"/>
      <c r="F76" s="60">
        <v>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30" customFormat="1" ht="31.5" outlineLevel="5">
      <c r="A77" s="58" t="s">
        <v>209</v>
      </c>
      <c r="B77" s="59" t="s">
        <v>165</v>
      </c>
      <c r="C77" s="59" t="s">
        <v>15</v>
      </c>
      <c r="D77" s="59" t="s">
        <v>210</v>
      </c>
      <c r="E77" s="59"/>
      <c r="F77" s="60">
        <v>438.9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0" customFormat="1" ht="49.5" customHeight="1" outlineLevel="6">
      <c r="A78" s="14" t="s">
        <v>95</v>
      </c>
      <c r="B78" s="12" t="s">
        <v>165</v>
      </c>
      <c r="C78" s="12" t="s">
        <v>96</v>
      </c>
      <c r="D78" s="12" t="s">
        <v>5</v>
      </c>
      <c r="E78" s="12"/>
      <c r="F78" s="13">
        <f>F79</f>
        <v>13683.939999999999</v>
      </c>
      <c r="G78" s="13">
        <f aca="true" t="shared" si="12" ref="G78:V79">G79</f>
        <v>0</v>
      </c>
      <c r="H78" s="13">
        <f t="shared" si="12"/>
        <v>0</v>
      </c>
      <c r="I78" s="13">
        <f t="shared" si="12"/>
        <v>0</v>
      </c>
      <c r="J78" s="13">
        <f t="shared" si="12"/>
        <v>0</v>
      </c>
      <c r="K78" s="13">
        <f t="shared" si="12"/>
        <v>0</v>
      </c>
      <c r="L78" s="13">
        <f t="shared" si="12"/>
        <v>0</v>
      </c>
      <c r="M78" s="13">
        <f t="shared" si="12"/>
        <v>0</v>
      </c>
      <c r="N78" s="13">
        <f t="shared" si="12"/>
        <v>0</v>
      </c>
      <c r="O78" s="13">
        <f t="shared" si="12"/>
        <v>0</v>
      </c>
      <c r="P78" s="13">
        <f t="shared" si="12"/>
        <v>0</v>
      </c>
      <c r="Q78" s="13">
        <f t="shared" si="12"/>
        <v>0</v>
      </c>
      <c r="R78" s="13">
        <f t="shared" si="12"/>
        <v>0</v>
      </c>
      <c r="S78" s="13">
        <f t="shared" si="12"/>
        <v>0</v>
      </c>
      <c r="T78" s="13">
        <f t="shared" si="12"/>
        <v>0</v>
      </c>
      <c r="U78" s="13">
        <f t="shared" si="12"/>
        <v>0</v>
      </c>
      <c r="V78" s="13">
        <f t="shared" si="12"/>
        <v>0</v>
      </c>
    </row>
    <row r="79" spans="1:22" s="30" customFormat="1" ht="15.75" outlineLevel="4">
      <c r="A79" s="61" t="s">
        <v>57</v>
      </c>
      <c r="B79" s="19" t="s">
        <v>165</v>
      </c>
      <c r="C79" s="19" t="s">
        <v>10</v>
      </c>
      <c r="D79" s="19" t="s">
        <v>5</v>
      </c>
      <c r="E79" s="19"/>
      <c r="F79" s="20">
        <f>F80+F83</f>
        <v>13683.939999999999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2"/>
        <v>0</v>
      </c>
      <c r="P79" s="7">
        <f t="shared" si="12"/>
        <v>0</v>
      </c>
      <c r="Q79" s="7">
        <f t="shared" si="12"/>
        <v>0</v>
      </c>
      <c r="R79" s="7">
        <f t="shared" si="12"/>
        <v>0</v>
      </c>
      <c r="S79" s="7">
        <f t="shared" si="12"/>
        <v>0</v>
      </c>
      <c r="T79" s="7">
        <f t="shared" si="12"/>
        <v>0</v>
      </c>
      <c r="U79" s="7">
        <f t="shared" si="12"/>
        <v>0</v>
      </c>
      <c r="V79" s="7">
        <f t="shared" si="12"/>
        <v>0</v>
      </c>
    </row>
    <row r="80" spans="1:22" s="30" customFormat="1" ht="31.5" outlineLevel="5">
      <c r="A80" s="5" t="s">
        <v>204</v>
      </c>
      <c r="B80" s="6" t="s">
        <v>165</v>
      </c>
      <c r="C80" s="6" t="s">
        <v>10</v>
      </c>
      <c r="D80" s="6" t="s">
        <v>203</v>
      </c>
      <c r="E80" s="6"/>
      <c r="F80" s="7">
        <f>F81+F82</f>
        <v>13556.55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0" customFormat="1" ht="15.75" outlineLevel="5">
      <c r="A81" s="58" t="s">
        <v>200</v>
      </c>
      <c r="B81" s="59" t="s">
        <v>165</v>
      </c>
      <c r="C81" s="59" t="s">
        <v>10</v>
      </c>
      <c r="D81" s="59" t="s">
        <v>199</v>
      </c>
      <c r="E81" s="59"/>
      <c r="F81" s="60">
        <v>13536.55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30" customFormat="1" ht="31.5" outlineLevel="5">
      <c r="A82" s="58" t="s">
        <v>201</v>
      </c>
      <c r="B82" s="59" t="s">
        <v>165</v>
      </c>
      <c r="C82" s="59" t="s">
        <v>10</v>
      </c>
      <c r="D82" s="59" t="s">
        <v>202</v>
      </c>
      <c r="E82" s="59"/>
      <c r="F82" s="60">
        <v>20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30" customFormat="1" ht="31.5" outlineLevel="5">
      <c r="A83" s="5" t="s">
        <v>205</v>
      </c>
      <c r="B83" s="6" t="s">
        <v>165</v>
      </c>
      <c r="C83" s="6" t="s">
        <v>10</v>
      </c>
      <c r="D83" s="6" t="s">
        <v>206</v>
      </c>
      <c r="E83" s="6"/>
      <c r="F83" s="7">
        <f>F84+F85</f>
        <v>127.38999999999999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30" customFormat="1" ht="31.5" outlineLevel="5">
      <c r="A84" s="58" t="s">
        <v>207</v>
      </c>
      <c r="B84" s="59" t="s">
        <v>165</v>
      </c>
      <c r="C84" s="59" t="s">
        <v>10</v>
      </c>
      <c r="D84" s="59" t="s">
        <v>208</v>
      </c>
      <c r="E84" s="59"/>
      <c r="F84" s="60">
        <v>26.9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30" customFormat="1" ht="31.5" outlineLevel="5">
      <c r="A85" s="58" t="s">
        <v>209</v>
      </c>
      <c r="B85" s="59" t="s">
        <v>165</v>
      </c>
      <c r="C85" s="59" t="s">
        <v>10</v>
      </c>
      <c r="D85" s="59" t="s">
        <v>210</v>
      </c>
      <c r="E85" s="59"/>
      <c r="F85" s="60">
        <v>100.49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30" customFormat="1" ht="47.25" outlineLevel="6">
      <c r="A86" s="14" t="s">
        <v>102</v>
      </c>
      <c r="B86" s="12" t="s">
        <v>165</v>
      </c>
      <c r="C86" s="12" t="s">
        <v>101</v>
      </c>
      <c r="D86" s="12" t="s">
        <v>5</v>
      </c>
      <c r="E86" s="12"/>
      <c r="F86" s="13">
        <f>F87</f>
        <v>500</v>
      </c>
      <c r="G86" s="13">
        <f aca="true" t="shared" si="13" ref="G86:V87">G87</f>
        <v>0</v>
      </c>
      <c r="H86" s="13">
        <f t="shared" si="13"/>
        <v>0</v>
      </c>
      <c r="I86" s="13">
        <f t="shared" si="13"/>
        <v>0</v>
      </c>
      <c r="J86" s="13">
        <f t="shared" si="13"/>
        <v>0</v>
      </c>
      <c r="K86" s="13">
        <f t="shared" si="13"/>
        <v>0</v>
      </c>
      <c r="L86" s="13">
        <f t="shared" si="13"/>
        <v>0</v>
      </c>
      <c r="M86" s="13">
        <f t="shared" si="13"/>
        <v>0</v>
      </c>
      <c r="N86" s="13">
        <f t="shared" si="13"/>
        <v>0</v>
      </c>
      <c r="O86" s="13">
        <f t="shared" si="13"/>
        <v>0</v>
      </c>
      <c r="P86" s="13">
        <f t="shared" si="13"/>
        <v>0</v>
      </c>
      <c r="Q86" s="13">
        <f t="shared" si="13"/>
        <v>0</v>
      </c>
      <c r="R86" s="13">
        <f t="shared" si="13"/>
        <v>0</v>
      </c>
      <c r="S86" s="13">
        <f t="shared" si="13"/>
        <v>0</v>
      </c>
      <c r="T86" s="13">
        <f t="shared" si="13"/>
        <v>0</v>
      </c>
      <c r="U86" s="13">
        <f t="shared" si="13"/>
        <v>0</v>
      </c>
      <c r="V86" s="13">
        <f t="shared" si="13"/>
        <v>0</v>
      </c>
    </row>
    <row r="87" spans="1:22" s="30" customFormat="1" ht="32.25" customHeight="1" outlineLevel="4">
      <c r="A87" s="61" t="s">
        <v>68</v>
      </c>
      <c r="B87" s="19" t="s">
        <v>165</v>
      </c>
      <c r="C87" s="19" t="s">
        <v>16</v>
      </c>
      <c r="D87" s="19" t="s">
        <v>5</v>
      </c>
      <c r="E87" s="19"/>
      <c r="F87" s="20">
        <f>F88+F90</f>
        <v>500</v>
      </c>
      <c r="G87" s="7">
        <f t="shared" si="13"/>
        <v>0</v>
      </c>
      <c r="H87" s="7">
        <f t="shared" si="13"/>
        <v>0</v>
      </c>
      <c r="I87" s="7">
        <f t="shared" si="13"/>
        <v>0</v>
      </c>
      <c r="J87" s="7">
        <f t="shared" si="13"/>
        <v>0</v>
      </c>
      <c r="K87" s="7">
        <f t="shared" si="13"/>
        <v>0</v>
      </c>
      <c r="L87" s="7">
        <f t="shared" si="13"/>
        <v>0</v>
      </c>
      <c r="M87" s="7">
        <f t="shared" si="13"/>
        <v>0</v>
      </c>
      <c r="N87" s="7">
        <f t="shared" si="13"/>
        <v>0</v>
      </c>
      <c r="O87" s="7">
        <f t="shared" si="13"/>
        <v>0</v>
      </c>
      <c r="P87" s="7">
        <f t="shared" si="13"/>
        <v>0</v>
      </c>
      <c r="Q87" s="7">
        <f t="shared" si="13"/>
        <v>0</v>
      </c>
      <c r="R87" s="7">
        <f t="shared" si="13"/>
        <v>0</v>
      </c>
      <c r="S87" s="7">
        <f t="shared" si="13"/>
        <v>0</v>
      </c>
      <c r="T87" s="7">
        <f t="shared" si="13"/>
        <v>0</v>
      </c>
      <c r="U87" s="7">
        <f t="shared" si="13"/>
        <v>0</v>
      </c>
      <c r="V87" s="7">
        <f t="shared" si="13"/>
        <v>0</v>
      </c>
    </row>
    <row r="88" spans="1:22" s="30" customFormat="1" ht="31.5" outlineLevel="5">
      <c r="A88" s="5" t="s">
        <v>205</v>
      </c>
      <c r="B88" s="6" t="s">
        <v>165</v>
      </c>
      <c r="C88" s="6" t="s">
        <v>16</v>
      </c>
      <c r="D88" s="6" t="s">
        <v>206</v>
      </c>
      <c r="E88" s="6"/>
      <c r="F88" s="7">
        <f>F89</f>
        <v>492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30" customFormat="1" ht="31.5" outlineLevel="5">
      <c r="A89" s="58" t="s">
        <v>209</v>
      </c>
      <c r="B89" s="59" t="s">
        <v>165</v>
      </c>
      <c r="C89" s="59" t="s">
        <v>16</v>
      </c>
      <c r="D89" s="59" t="s">
        <v>210</v>
      </c>
      <c r="E89" s="59"/>
      <c r="F89" s="60">
        <v>492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30" customFormat="1" ht="15.75" outlineLevel="5">
      <c r="A90" s="5" t="s">
        <v>211</v>
      </c>
      <c r="B90" s="6" t="s">
        <v>165</v>
      </c>
      <c r="C90" s="6" t="s">
        <v>16</v>
      </c>
      <c r="D90" s="6" t="s">
        <v>212</v>
      </c>
      <c r="E90" s="6"/>
      <c r="F90" s="7">
        <f>F91</f>
        <v>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30" customFormat="1" ht="15.75" outlineLevel="5">
      <c r="A91" s="58" t="s">
        <v>214</v>
      </c>
      <c r="B91" s="59" t="s">
        <v>165</v>
      </c>
      <c r="C91" s="59" t="s">
        <v>16</v>
      </c>
      <c r="D91" s="59" t="s">
        <v>216</v>
      </c>
      <c r="E91" s="59"/>
      <c r="F91" s="60">
        <v>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30" customFormat="1" ht="32.25" customHeight="1" outlineLevel="6">
      <c r="A92" s="14" t="s">
        <v>104</v>
      </c>
      <c r="B92" s="12" t="s">
        <v>165</v>
      </c>
      <c r="C92" s="12" t="s">
        <v>103</v>
      </c>
      <c r="D92" s="12" t="s">
        <v>5</v>
      </c>
      <c r="E92" s="12"/>
      <c r="F92" s="13">
        <f>F93</f>
        <v>0</v>
      </c>
      <c r="G92" s="13">
        <f aca="true" t="shared" si="14" ref="G92:V92">G93</f>
        <v>0</v>
      </c>
      <c r="H92" s="13">
        <f t="shared" si="14"/>
        <v>0</v>
      </c>
      <c r="I92" s="13">
        <f t="shared" si="14"/>
        <v>0</v>
      </c>
      <c r="J92" s="13">
        <f t="shared" si="14"/>
        <v>0</v>
      </c>
      <c r="K92" s="13">
        <f t="shared" si="14"/>
        <v>0</v>
      </c>
      <c r="L92" s="13">
        <f t="shared" si="14"/>
        <v>0</v>
      </c>
      <c r="M92" s="13">
        <f t="shared" si="14"/>
        <v>0</v>
      </c>
      <c r="N92" s="13">
        <f t="shared" si="14"/>
        <v>0</v>
      </c>
      <c r="O92" s="13">
        <f t="shared" si="14"/>
        <v>0</v>
      </c>
      <c r="P92" s="13">
        <f t="shared" si="14"/>
        <v>0</v>
      </c>
      <c r="Q92" s="13">
        <f t="shared" si="14"/>
        <v>0</v>
      </c>
      <c r="R92" s="13">
        <f t="shared" si="14"/>
        <v>0</v>
      </c>
      <c r="S92" s="13">
        <f t="shared" si="14"/>
        <v>0</v>
      </c>
      <c r="T92" s="13">
        <f t="shared" si="14"/>
        <v>0</v>
      </c>
      <c r="U92" s="13">
        <f t="shared" si="14"/>
        <v>0</v>
      </c>
      <c r="V92" s="13">
        <f t="shared" si="14"/>
        <v>0</v>
      </c>
    </row>
    <row r="93" spans="1:22" s="30" customFormat="1" ht="15.75" customHeight="1" outlineLevel="4">
      <c r="A93" s="61" t="s">
        <v>69</v>
      </c>
      <c r="B93" s="19" t="s">
        <v>165</v>
      </c>
      <c r="C93" s="19" t="s">
        <v>17</v>
      </c>
      <c r="D93" s="19" t="s">
        <v>5</v>
      </c>
      <c r="E93" s="19"/>
      <c r="F93" s="20">
        <f>F94</f>
        <v>0</v>
      </c>
      <c r="G93" s="7">
        <f aca="true" t="shared" si="15" ref="G93:V93">G94</f>
        <v>0</v>
      </c>
      <c r="H93" s="7">
        <f t="shared" si="15"/>
        <v>0</v>
      </c>
      <c r="I93" s="7">
        <f t="shared" si="15"/>
        <v>0</v>
      </c>
      <c r="J93" s="7">
        <f t="shared" si="15"/>
        <v>0</v>
      </c>
      <c r="K93" s="7">
        <f t="shared" si="15"/>
        <v>0</v>
      </c>
      <c r="L93" s="7">
        <f t="shared" si="15"/>
        <v>0</v>
      </c>
      <c r="M93" s="7">
        <f t="shared" si="15"/>
        <v>0</v>
      </c>
      <c r="N93" s="7">
        <f t="shared" si="15"/>
        <v>0</v>
      </c>
      <c r="O93" s="7">
        <f t="shared" si="15"/>
        <v>0</v>
      </c>
      <c r="P93" s="7">
        <f t="shared" si="15"/>
        <v>0</v>
      </c>
      <c r="Q93" s="7">
        <f t="shared" si="15"/>
        <v>0</v>
      </c>
      <c r="R93" s="7">
        <f t="shared" si="15"/>
        <v>0</v>
      </c>
      <c r="S93" s="7">
        <f t="shared" si="15"/>
        <v>0</v>
      </c>
      <c r="T93" s="7">
        <f t="shared" si="15"/>
        <v>0</v>
      </c>
      <c r="U93" s="7">
        <f t="shared" si="15"/>
        <v>0</v>
      </c>
      <c r="V93" s="7">
        <f t="shared" si="15"/>
        <v>0</v>
      </c>
    </row>
    <row r="94" spans="1:22" s="30" customFormat="1" ht="15.75" outlineLevel="5">
      <c r="A94" s="5" t="s">
        <v>224</v>
      </c>
      <c r="B94" s="6" t="s">
        <v>165</v>
      </c>
      <c r="C94" s="6" t="s">
        <v>17</v>
      </c>
      <c r="D94" s="6" t="s">
        <v>223</v>
      </c>
      <c r="E94" s="6"/>
      <c r="F94" s="7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30" customFormat="1" ht="15.75" outlineLevel="6">
      <c r="A95" s="14" t="s">
        <v>138</v>
      </c>
      <c r="B95" s="12" t="s">
        <v>165</v>
      </c>
      <c r="C95" s="12" t="s">
        <v>136</v>
      </c>
      <c r="D95" s="12" t="s">
        <v>5</v>
      </c>
      <c r="E95" s="12"/>
      <c r="F95" s="13">
        <f>F96</f>
        <v>21307</v>
      </c>
      <c r="G95" s="13">
        <f aca="true" t="shared" si="16" ref="G95:V96">G96</f>
        <v>0</v>
      </c>
      <c r="H95" s="13">
        <f t="shared" si="16"/>
        <v>0</v>
      </c>
      <c r="I95" s="13">
        <f t="shared" si="16"/>
        <v>0</v>
      </c>
      <c r="J95" s="13">
        <f t="shared" si="16"/>
        <v>0</v>
      </c>
      <c r="K95" s="13">
        <f t="shared" si="16"/>
        <v>0</v>
      </c>
      <c r="L95" s="13">
        <f t="shared" si="16"/>
        <v>0</v>
      </c>
      <c r="M95" s="13">
        <f t="shared" si="16"/>
        <v>0</v>
      </c>
      <c r="N95" s="13">
        <f t="shared" si="16"/>
        <v>0</v>
      </c>
      <c r="O95" s="13">
        <f t="shared" si="16"/>
        <v>0</v>
      </c>
      <c r="P95" s="13">
        <f t="shared" si="16"/>
        <v>0</v>
      </c>
      <c r="Q95" s="13">
        <f t="shared" si="16"/>
        <v>0</v>
      </c>
      <c r="R95" s="13">
        <f t="shared" si="16"/>
        <v>0</v>
      </c>
      <c r="S95" s="13">
        <f t="shared" si="16"/>
        <v>0</v>
      </c>
      <c r="T95" s="13">
        <f t="shared" si="16"/>
        <v>0</v>
      </c>
      <c r="U95" s="13">
        <f t="shared" si="16"/>
        <v>0</v>
      </c>
      <c r="V95" s="13">
        <f t="shared" si="16"/>
        <v>0</v>
      </c>
    </row>
    <row r="96" spans="1:22" s="30" customFormat="1" ht="15.75" outlineLevel="6">
      <c r="A96" s="61" t="s">
        <v>88</v>
      </c>
      <c r="B96" s="19" t="s">
        <v>165</v>
      </c>
      <c r="C96" s="19" t="s">
        <v>137</v>
      </c>
      <c r="D96" s="19" t="s">
        <v>5</v>
      </c>
      <c r="E96" s="19"/>
      <c r="F96" s="20">
        <f>F97+F100+F103</f>
        <v>21307</v>
      </c>
      <c r="G96" s="20">
        <f t="shared" si="16"/>
        <v>0</v>
      </c>
      <c r="H96" s="20">
        <f t="shared" si="16"/>
        <v>0</v>
      </c>
      <c r="I96" s="20">
        <f t="shared" si="16"/>
        <v>0</v>
      </c>
      <c r="J96" s="20">
        <f t="shared" si="16"/>
        <v>0</v>
      </c>
      <c r="K96" s="20">
        <f t="shared" si="16"/>
        <v>0</v>
      </c>
      <c r="L96" s="20">
        <f t="shared" si="16"/>
        <v>0</v>
      </c>
      <c r="M96" s="20">
        <f t="shared" si="16"/>
        <v>0</v>
      </c>
      <c r="N96" s="20">
        <f t="shared" si="16"/>
        <v>0</v>
      </c>
      <c r="O96" s="20">
        <f t="shared" si="16"/>
        <v>0</v>
      </c>
      <c r="P96" s="20">
        <f t="shared" si="16"/>
        <v>0</v>
      </c>
      <c r="Q96" s="20">
        <f t="shared" si="16"/>
        <v>0</v>
      </c>
      <c r="R96" s="20">
        <f t="shared" si="16"/>
        <v>0</v>
      </c>
      <c r="S96" s="20">
        <f t="shared" si="16"/>
        <v>0</v>
      </c>
      <c r="T96" s="20">
        <f t="shared" si="16"/>
        <v>0</v>
      </c>
      <c r="U96" s="20">
        <f t="shared" si="16"/>
        <v>0</v>
      </c>
      <c r="V96" s="20">
        <f t="shared" si="16"/>
        <v>0</v>
      </c>
    </row>
    <row r="97" spans="1:22" s="30" customFormat="1" ht="15.75" outlineLevel="6">
      <c r="A97" s="5" t="s">
        <v>225</v>
      </c>
      <c r="B97" s="6" t="s">
        <v>165</v>
      </c>
      <c r="C97" s="6" t="s">
        <v>137</v>
      </c>
      <c r="D97" s="6" t="s">
        <v>226</v>
      </c>
      <c r="E97" s="6"/>
      <c r="F97" s="7">
        <f>F98+F99</f>
        <v>9468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30" customFormat="1" ht="15.75" outlineLevel="6">
      <c r="A98" s="58" t="s">
        <v>200</v>
      </c>
      <c r="B98" s="59" t="s">
        <v>165</v>
      </c>
      <c r="C98" s="59" t="s">
        <v>137</v>
      </c>
      <c r="D98" s="59" t="s">
        <v>227</v>
      </c>
      <c r="E98" s="59"/>
      <c r="F98" s="60">
        <v>9417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0" customFormat="1" ht="31.5" outlineLevel="6">
      <c r="A99" s="58" t="s">
        <v>201</v>
      </c>
      <c r="B99" s="59" t="s">
        <v>165</v>
      </c>
      <c r="C99" s="59" t="s">
        <v>137</v>
      </c>
      <c r="D99" s="59" t="s">
        <v>228</v>
      </c>
      <c r="E99" s="59"/>
      <c r="F99" s="60">
        <v>51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30" customFormat="1" ht="31.5" outlineLevel="6">
      <c r="A100" s="5" t="s">
        <v>205</v>
      </c>
      <c r="B100" s="6" t="s">
        <v>165</v>
      </c>
      <c r="C100" s="6" t="s">
        <v>137</v>
      </c>
      <c r="D100" s="6" t="s">
        <v>206</v>
      </c>
      <c r="E100" s="6"/>
      <c r="F100" s="7">
        <f>F101+F102</f>
        <v>11576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30" customFormat="1" ht="31.5" outlineLevel="6">
      <c r="A101" s="58" t="s">
        <v>207</v>
      </c>
      <c r="B101" s="59" t="s">
        <v>165</v>
      </c>
      <c r="C101" s="59" t="s">
        <v>137</v>
      </c>
      <c r="D101" s="59" t="s">
        <v>208</v>
      </c>
      <c r="E101" s="59"/>
      <c r="F101" s="60">
        <v>3262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30" customFormat="1" ht="31.5" outlineLevel="6">
      <c r="A102" s="58" t="s">
        <v>209</v>
      </c>
      <c r="B102" s="59" t="s">
        <v>165</v>
      </c>
      <c r="C102" s="59" t="s">
        <v>137</v>
      </c>
      <c r="D102" s="59" t="s">
        <v>210</v>
      </c>
      <c r="E102" s="59"/>
      <c r="F102" s="60">
        <v>8314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30" customFormat="1" ht="15.75" outlineLevel="6">
      <c r="A103" s="5" t="s">
        <v>211</v>
      </c>
      <c r="B103" s="6" t="s">
        <v>165</v>
      </c>
      <c r="C103" s="6" t="s">
        <v>137</v>
      </c>
      <c r="D103" s="6" t="s">
        <v>212</v>
      </c>
      <c r="E103" s="6"/>
      <c r="F103" s="7">
        <f>F104+F105</f>
        <v>263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30" customFormat="1" ht="31.5" outlineLevel="6">
      <c r="A104" s="58" t="s">
        <v>213</v>
      </c>
      <c r="B104" s="59" t="s">
        <v>165</v>
      </c>
      <c r="C104" s="59" t="s">
        <v>137</v>
      </c>
      <c r="D104" s="59" t="s">
        <v>215</v>
      </c>
      <c r="E104" s="59"/>
      <c r="F104" s="60">
        <v>226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30" customFormat="1" ht="15.75" outlineLevel="6">
      <c r="A105" s="58" t="s">
        <v>214</v>
      </c>
      <c r="B105" s="59" t="s">
        <v>165</v>
      </c>
      <c r="C105" s="59" t="s">
        <v>137</v>
      </c>
      <c r="D105" s="59" t="s">
        <v>216</v>
      </c>
      <c r="E105" s="59"/>
      <c r="F105" s="60">
        <v>37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30" customFormat="1" ht="15.75" outlineLevel="6">
      <c r="A106" s="14" t="s">
        <v>76</v>
      </c>
      <c r="B106" s="12" t="s">
        <v>165</v>
      </c>
      <c r="C106" s="12" t="s">
        <v>24</v>
      </c>
      <c r="D106" s="12" t="s">
        <v>5</v>
      </c>
      <c r="E106" s="12"/>
      <c r="F106" s="13">
        <f>F107+F110</f>
        <v>516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30" customFormat="1" ht="15.75" outlineLevel="6">
      <c r="A107" s="61" t="s">
        <v>230</v>
      </c>
      <c r="B107" s="19" t="s">
        <v>165</v>
      </c>
      <c r="C107" s="19" t="s">
        <v>229</v>
      </c>
      <c r="D107" s="19" t="s">
        <v>5</v>
      </c>
      <c r="E107" s="19"/>
      <c r="F107" s="20">
        <f>F108</f>
        <v>316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30" customFormat="1" ht="31.5" outlineLevel="6">
      <c r="A108" s="5" t="s">
        <v>205</v>
      </c>
      <c r="B108" s="6" t="s">
        <v>165</v>
      </c>
      <c r="C108" s="6" t="s">
        <v>229</v>
      </c>
      <c r="D108" s="6" t="s">
        <v>206</v>
      </c>
      <c r="E108" s="6"/>
      <c r="F108" s="7">
        <f>F109</f>
        <v>316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0" customFormat="1" ht="31.5" outlineLevel="6">
      <c r="A109" s="58" t="s">
        <v>209</v>
      </c>
      <c r="B109" s="59" t="s">
        <v>165</v>
      </c>
      <c r="C109" s="59" t="s">
        <v>229</v>
      </c>
      <c r="D109" s="59" t="s">
        <v>210</v>
      </c>
      <c r="E109" s="59"/>
      <c r="F109" s="60">
        <v>316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30" customFormat="1" ht="31.5" outlineLevel="6">
      <c r="A110" s="61" t="s">
        <v>231</v>
      </c>
      <c r="B110" s="19" t="s">
        <v>165</v>
      </c>
      <c r="C110" s="19" t="s">
        <v>232</v>
      </c>
      <c r="D110" s="19" t="s">
        <v>5</v>
      </c>
      <c r="E110" s="19"/>
      <c r="F110" s="20">
        <f>F111</f>
        <v>200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30" customFormat="1" ht="31.5" outlineLevel="6">
      <c r="A111" s="5" t="s">
        <v>205</v>
      </c>
      <c r="B111" s="6" t="s">
        <v>165</v>
      </c>
      <c r="C111" s="6" t="s">
        <v>232</v>
      </c>
      <c r="D111" s="6" t="s">
        <v>206</v>
      </c>
      <c r="E111" s="6"/>
      <c r="F111" s="7">
        <f>F112</f>
        <v>200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30" customFormat="1" ht="31.5" outlineLevel="6">
      <c r="A112" s="58" t="s">
        <v>209</v>
      </c>
      <c r="B112" s="59" t="s">
        <v>165</v>
      </c>
      <c r="C112" s="59" t="s">
        <v>232</v>
      </c>
      <c r="D112" s="59" t="s">
        <v>210</v>
      </c>
      <c r="E112" s="59"/>
      <c r="F112" s="60">
        <v>200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30" customFormat="1" ht="31.5" outlineLevel="6">
      <c r="A113" s="14" t="s">
        <v>143</v>
      </c>
      <c r="B113" s="12" t="s">
        <v>165</v>
      </c>
      <c r="C113" s="12" t="s">
        <v>141</v>
      </c>
      <c r="D113" s="12" t="s">
        <v>5</v>
      </c>
      <c r="E113" s="12"/>
      <c r="F113" s="13">
        <f>F114+F117</f>
        <v>502.32</v>
      </c>
      <c r="G113" s="13">
        <f aca="true" t="shared" si="17" ref="G113:V113">G114</f>
        <v>0</v>
      </c>
      <c r="H113" s="13">
        <f t="shared" si="17"/>
        <v>0</v>
      </c>
      <c r="I113" s="13">
        <f t="shared" si="17"/>
        <v>0</v>
      </c>
      <c r="J113" s="13">
        <f t="shared" si="17"/>
        <v>0</v>
      </c>
      <c r="K113" s="13">
        <f t="shared" si="17"/>
        <v>0</v>
      </c>
      <c r="L113" s="13">
        <f t="shared" si="17"/>
        <v>0</v>
      </c>
      <c r="M113" s="13">
        <f t="shared" si="17"/>
        <v>0</v>
      </c>
      <c r="N113" s="13">
        <f t="shared" si="17"/>
        <v>0</v>
      </c>
      <c r="O113" s="13">
        <f t="shared" si="17"/>
        <v>0</v>
      </c>
      <c r="P113" s="13">
        <f t="shared" si="17"/>
        <v>0</v>
      </c>
      <c r="Q113" s="13">
        <f t="shared" si="17"/>
        <v>0</v>
      </c>
      <c r="R113" s="13">
        <f t="shared" si="17"/>
        <v>0</v>
      </c>
      <c r="S113" s="13">
        <f t="shared" si="17"/>
        <v>0</v>
      </c>
      <c r="T113" s="13">
        <f t="shared" si="17"/>
        <v>0</v>
      </c>
      <c r="U113" s="13">
        <f t="shared" si="17"/>
        <v>0</v>
      </c>
      <c r="V113" s="13">
        <f t="shared" si="17"/>
        <v>0</v>
      </c>
    </row>
    <row r="114" spans="1:22" s="30" customFormat="1" ht="31.5" outlineLevel="6">
      <c r="A114" s="5" t="s">
        <v>204</v>
      </c>
      <c r="B114" s="6" t="s">
        <v>165</v>
      </c>
      <c r="C114" s="6" t="s">
        <v>141</v>
      </c>
      <c r="D114" s="6" t="s">
        <v>203</v>
      </c>
      <c r="E114" s="6"/>
      <c r="F114" s="7">
        <f>F115+F116</f>
        <v>388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30" customFormat="1" ht="15.75" outlineLevel="6">
      <c r="A115" s="58" t="s">
        <v>200</v>
      </c>
      <c r="B115" s="59" t="s">
        <v>165</v>
      </c>
      <c r="C115" s="59" t="s">
        <v>141</v>
      </c>
      <c r="D115" s="59" t="s">
        <v>199</v>
      </c>
      <c r="E115" s="59"/>
      <c r="F115" s="60">
        <v>386.8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30" customFormat="1" ht="31.5" outlineLevel="6">
      <c r="A116" s="58" t="s">
        <v>201</v>
      </c>
      <c r="B116" s="59" t="s">
        <v>165</v>
      </c>
      <c r="C116" s="59" t="s">
        <v>141</v>
      </c>
      <c r="D116" s="59" t="s">
        <v>202</v>
      </c>
      <c r="E116" s="59"/>
      <c r="F116" s="60">
        <v>1.2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30" customFormat="1" ht="31.5" outlineLevel="6">
      <c r="A117" s="5" t="s">
        <v>205</v>
      </c>
      <c r="B117" s="6" t="s">
        <v>165</v>
      </c>
      <c r="C117" s="6" t="s">
        <v>141</v>
      </c>
      <c r="D117" s="6" t="s">
        <v>206</v>
      </c>
      <c r="E117" s="6"/>
      <c r="F117" s="7">
        <f>F118+F119</f>
        <v>114.32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30" customFormat="1" ht="31.5" outlineLevel="6">
      <c r="A118" s="58" t="s">
        <v>207</v>
      </c>
      <c r="B118" s="59" t="s">
        <v>165</v>
      </c>
      <c r="C118" s="59" t="s">
        <v>141</v>
      </c>
      <c r="D118" s="59" t="s">
        <v>208</v>
      </c>
      <c r="E118" s="59"/>
      <c r="F118" s="60">
        <v>18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30" customFormat="1" ht="31.5" outlineLevel="6">
      <c r="A119" s="58" t="s">
        <v>209</v>
      </c>
      <c r="B119" s="59" t="s">
        <v>165</v>
      </c>
      <c r="C119" s="59" t="s">
        <v>141</v>
      </c>
      <c r="D119" s="59" t="s">
        <v>210</v>
      </c>
      <c r="E119" s="59"/>
      <c r="F119" s="60">
        <v>96.32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30" customFormat="1" ht="47.25" outlineLevel="6">
      <c r="A120" s="14" t="s">
        <v>144</v>
      </c>
      <c r="B120" s="12" t="s">
        <v>165</v>
      </c>
      <c r="C120" s="12" t="s">
        <v>142</v>
      </c>
      <c r="D120" s="12" t="s">
        <v>5</v>
      </c>
      <c r="E120" s="12"/>
      <c r="F120" s="13">
        <f>F121+F124</f>
        <v>521.85</v>
      </c>
      <c r="G120" s="13">
        <f aca="true" t="shared" si="18" ref="G120:V120">G121</f>
        <v>0</v>
      </c>
      <c r="H120" s="13">
        <f t="shared" si="18"/>
        <v>0</v>
      </c>
      <c r="I120" s="13">
        <f t="shared" si="18"/>
        <v>0</v>
      </c>
      <c r="J120" s="13">
        <f t="shared" si="18"/>
        <v>0</v>
      </c>
      <c r="K120" s="13">
        <f t="shared" si="18"/>
        <v>0</v>
      </c>
      <c r="L120" s="13">
        <f t="shared" si="18"/>
        <v>0</v>
      </c>
      <c r="M120" s="13">
        <f t="shared" si="18"/>
        <v>0</v>
      </c>
      <c r="N120" s="13">
        <f t="shared" si="18"/>
        <v>0</v>
      </c>
      <c r="O120" s="13">
        <f t="shared" si="18"/>
        <v>0</v>
      </c>
      <c r="P120" s="13">
        <f t="shared" si="18"/>
        <v>0</v>
      </c>
      <c r="Q120" s="13">
        <f t="shared" si="18"/>
        <v>0</v>
      </c>
      <c r="R120" s="13">
        <f t="shared" si="18"/>
        <v>0</v>
      </c>
      <c r="S120" s="13">
        <f t="shared" si="18"/>
        <v>0</v>
      </c>
      <c r="T120" s="13">
        <f t="shared" si="18"/>
        <v>0</v>
      </c>
      <c r="U120" s="13">
        <f t="shared" si="18"/>
        <v>0</v>
      </c>
      <c r="V120" s="13">
        <f t="shared" si="18"/>
        <v>0</v>
      </c>
    </row>
    <row r="121" spans="1:22" s="30" customFormat="1" ht="31.5" outlineLevel="6">
      <c r="A121" s="5" t="s">
        <v>204</v>
      </c>
      <c r="B121" s="6" t="s">
        <v>165</v>
      </c>
      <c r="C121" s="6" t="s">
        <v>142</v>
      </c>
      <c r="D121" s="6" t="s">
        <v>203</v>
      </c>
      <c r="E121" s="6"/>
      <c r="F121" s="7">
        <f>F122+F123</f>
        <v>376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30" customFormat="1" ht="15.75" outlineLevel="6">
      <c r="A122" s="58" t="s">
        <v>200</v>
      </c>
      <c r="B122" s="59" t="s">
        <v>165</v>
      </c>
      <c r="C122" s="59" t="s">
        <v>142</v>
      </c>
      <c r="D122" s="59" t="s">
        <v>199</v>
      </c>
      <c r="E122" s="59"/>
      <c r="F122" s="60">
        <v>373.2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30" customFormat="1" ht="31.5" outlineLevel="6">
      <c r="A123" s="58" t="s">
        <v>201</v>
      </c>
      <c r="B123" s="59" t="s">
        <v>165</v>
      </c>
      <c r="C123" s="59" t="s">
        <v>142</v>
      </c>
      <c r="D123" s="59" t="s">
        <v>202</v>
      </c>
      <c r="E123" s="59"/>
      <c r="F123" s="60">
        <v>2.8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30" customFormat="1" ht="31.5" outlineLevel="6">
      <c r="A124" s="5" t="s">
        <v>205</v>
      </c>
      <c r="B124" s="6" t="s">
        <v>165</v>
      </c>
      <c r="C124" s="6" t="s">
        <v>142</v>
      </c>
      <c r="D124" s="6" t="s">
        <v>206</v>
      </c>
      <c r="E124" s="6"/>
      <c r="F124" s="7">
        <f>F125+F126</f>
        <v>145.85000000000002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30" customFormat="1" ht="31.5" outlineLevel="6">
      <c r="A125" s="58" t="s">
        <v>207</v>
      </c>
      <c r="B125" s="59" t="s">
        <v>165</v>
      </c>
      <c r="C125" s="59" t="s">
        <v>142</v>
      </c>
      <c r="D125" s="59" t="s">
        <v>208</v>
      </c>
      <c r="E125" s="59"/>
      <c r="F125" s="60">
        <v>71.42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30" customFormat="1" ht="31.5" outlineLevel="6">
      <c r="A126" s="58" t="s">
        <v>209</v>
      </c>
      <c r="B126" s="59" t="s">
        <v>165</v>
      </c>
      <c r="C126" s="59" t="s">
        <v>142</v>
      </c>
      <c r="D126" s="59" t="s">
        <v>210</v>
      </c>
      <c r="E126" s="59"/>
      <c r="F126" s="60">
        <v>74.43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30" customFormat="1" ht="31.5" outlineLevel="6">
      <c r="A127" s="14" t="s">
        <v>154</v>
      </c>
      <c r="B127" s="12" t="s">
        <v>165</v>
      </c>
      <c r="C127" s="12" t="s">
        <v>153</v>
      </c>
      <c r="D127" s="12" t="s">
        <v>5</v>
      </c>
      <c r="E127" s="12"/>
      <c r="F127" s="13">
        <f>F128+F130</f>
        <v>614</v>
      </c>
      <c r="G127" s="13">
        <f aca="true" t="shared" si="19" ref="G127:V127">G128</f>
        <v>0</v>
      </c>
      <c r="H127" s="13">
        <f t="shared" si="19"/>
        <v>0</v>
      </c>
      <c r="I127" s="13">
        <f t="shared" si="19"/>
        <v>0</v>
      </c>
      <c r="J127" s="13">
        <f t="shared" si="19"/>
        <v>0</v>
      </c>
      <c r="K127" s="13">
        <f t="shared" si="19"/>
        <v>0</v>
      </c>
      <c r="L127" s="13">
        <f t="shared" si="19"/>
        <v>0</v>
      </c>
      <c r="M127" s="13">
        <f t="shared" si="19"/>
        <v>0</v>
      </c>
      <c r="N127" s="13">
        <f t="shared" si="19"/>
        <v>0</v>
      </c>
      <c r="O127" s="13">
        <f t="shared" si="19"/>
        <v>0</v>
      </c>
      <c r="P127" s="13">
        <f t="shared" si="19"/>
        <v>0</v>
      </c>
      <c r="Q127" s="13">
        <f t="shared" si="19"/>
        <v>0</v>
      </c>
      <c r="R127" s="13">
        <f t="shared" si="19"/>
        <v>0</v>
      </c>
      <c r="S127" s="13">
        <f t="shared" si="19"/>
        <v>0</v>
      </c>
      <c r="T127" s="13">
        <f t="shared" si="19"/>
        <v>0</v>
      </c>
      <c r="U127" s="13">
        <f t="shared" si="19"/>
        <v>0</v>
      </c>
      <c r="V127" s="13">
        <f t="shared" si="19"/>
        <v>0</v>
      </c>
    </row>
    <row r="128" spans="1:22" s="30" customFormat="1" ht="31.5" outlineLevel="6">
      <c r="A128" s="5" t="s">
        <v>204</v>
      </c>
      <c r="B128" s="6" t="s">
        <v>165</v>
      </c>
      <c r="C128" s="6" t="s">
        <v>153</v>
      </c>
      <c r="D128" s="6" t="s">
        <v>203</v>
      </c>
      <c r="E128" s="6"/>
      <c r="F128" s="7">
        <f>F129</f>
        <v>571.58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30" customFormat="1" ht="15.75" outlineLevel="6">
      <c r="A129" s="58" t="s">
        <v>200</v>
      </c>
      <c r="B129" s="59" t="s">
        <v>165</v>
      </c>
      <c r="C129" s="59" t="s">
        <v>153</v>
      </c>
      <c r="D129" s="59" t="s">
        <v>199</v>
      </c>
      <c r="E129" s="63"/>
      <c r="F129" s="60">
        <v>571.58</v>
      </c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s="30" customFormat="1" ht="31.5" outlineLevel="6">
      <c r="A130" s="5" t="s">
        <v>205</v>
      </c>
      <c r="B130" s="6" t="s">
        <v>165</v>
      </c>
      <c r="C130" s="6" t="s">
        <v>153</v>
      </c>
      <c r="D130" s="6" t="s">
        <v>206</v>
      </c>
      <c r="E130" s="55"/>
      <c r="F130" s="7">
        <f>F131+F132</f>
        <v>42.42</v>
      </c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s="30" customFormat="1" ht="31.5" outlineLevel="6">
      <c r="A131" s="58" t="s">
        <v>207</v>
      </c>
      <c r="B131" s="59" t="s">
        <v>165</v>
      </c>
      <c r="C131" s="59" t="s">
        <v>153</v>
      </c>
      <c r="D131" s="59" t="s">
        <v>208</v>
      </c>
      <c r="E131" s="63"/>
      <c r="F131" s="60">
        <v>24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s="30" customFormat="1" ht="31.5" outlineLevel="6">
      <c r="A132" s="58" t="s">
        <v>209</v>
      </c>
      <c r="B132" s="59" t="s">
        <v>165</v>
      </c>
      <c r="C132" s="59" t="s">
        <v>153</v>
      </c>
      <c r="D132" s="59" t="s">
        <v>210</v>
      </c>
      <c r="E132" s="63"/>
      <c r="F132" s="60">
        <v>18.42</v>
      </c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5" ht="15.75" outlineLevel="6">
      <c r="A133" s="37" t="s">
        <v>178</v>
      </c>
      <c r="B133" s="38" t="s">
        <v>179</v>
      </c>
      <c r="C133" s="38" t="s">
        <v>6</v>
      </c>
      <c r="D133" s="38" t="s">
        <v>5</v>
      </c>
      <c r="E133" s="53" t="s">
        <v>5</v>
      </c>
      <c r="F133" s="39">
        <f aca="true" t="shared" si="20" ref="F133:G135">F134</f>
        <v>1523.04</v>
      </c>
      <c r="G133" s="39">
        <f t="shared" si="20"/>
        <v>1397.92</v>
      </c>
      <c r="H133" s="39">
        <f aca="true" t="shared" si="21" ref="H133:V135">H134</f>
        <v>0</v>
      </c>
      <c r="I133" s="39">
        <f t="shared" si="21"/>
        <v>0</v>
      </c>
      <c r="J133" s="39">
        <f t="shared" si="21"/>
        <v>0</v>
      </c>
      <c r="K133" s="39">
        <f t="shared" si="21"/>
        <v>0</v>
      </c>
      <c r="L133" s="39">
        <f t="shared" si="21"/>
        <v>0</v>
      </c>
      <c r="M133" s="39">
        <f t="shared" si="21"/>
        <v>0</v>
      </c>
      <c r="N133" s="39">
        <f t="shared" si="21"/>
        <v>0</v>
      </c>
      <c r="O133" s="39">
        <f t="shared" si="21"/>
        <v>0</v>
      </c>
      <c r="P133" s="39">
        <f t="shared" si="21"/>
        <v>0</v>
      </c>
      <c r="Q133" s="39">
        <f t="shared" si="21"/>
        <v>0</v>
      </c>
      <c r="R133" s="39">
        <f t="shared" si="21"/>
        <v>0</v>
      </c>
      <c r="S133" s="39">
        <f t="shared" si="21"/>
        <v>0</v>
      </c>
      <c r="T133" s="39">
        <f t="shared" si="21"/>
        <v>0</v>
      </c>
      <c r="U133" s="39">
        <f t="shared" si="21"/>
        <v>0</v>
      </c>
      <c r="V133" s="44">
        <f t="shared" si="21"/>
        <v>0</v>
      </c>
      <c r="W133" s="56"/>
      <c r="X133" s="48"/>
      <c r="Y133" s="49"/>
    </row>
    <row r="134" spans="1:25" ht="15.75" outlineLevel="6">
      <c r="A134" s="28" t="s">
        <v>105</v>
      </c>
      <c r="B134" s="12" t="s">
        <v>179</v>
      </c>
      <c r="C134" s="12" t="s">
        <v>100</v>
      </c>
      <c r="D134" s="12" t="s">
        <v>5</v>
      </c>
      <c r="E134" s="54" t="s">
        <v>5</v>
      </c>
      <c r="F134" s="40">
        <f t="shared" si="20"/>
        <v>1523.04</v>
      </c>
      <c r="G134" s="40">
        <f t="shared" si="20"/>
        <v>1397.92</v>
      </c>
      <c r="H134" s="40">
        <f t="shared" si="21"/>
        <v>0</v>
      </c>
      <c r="I134" s="40">
        <f t="shared" si="21"/>
        <v>0</v>
      </c>
      <c r="J134" s="40">
        <f t="shared" si="21"/>
        <v>0</v>
      </c>
      <c r="K134" s="40">
        <f t="shared" si="21"/>
        <v>0</v>
      </c>
      <c r="L134" s="40">
        <f t="shared" si="21"/>
        <v>0</v>
      </c>
      <c r="M134" s="40">
        <f t="shared" si="21"/>
        <v>0</v>
      </c>
      <c r="N134" s="40">
        <f t="shared" si="21"/>
        <v>0</v>
      </c>
      <c r="O134" s="40">
        <f t="shared" si="21"/>
        <v>0</v>
      </c>
      <c r="P134" s="40">
        <f t="shared" si="21"/>
        <v>0</v>
      </c>
      <c r="Q134" s="40">
        <f t="shared" si="21"/>
        <v>0</v>
      </c>
      <c r="R134" s="40">
        <f t="shared" si="21"/>
        <v>0</v>
      </c>
      <c r="S134" s="40">
        <f t="shared" si="21"/>
        <v>0</v>
      </c>
      <c r="T134" s="40">
        <f t="shared" si="21"/>
        <v>0</v>
      </c>
      <c r="U134" s="40">
        <f t="shared" si="21"/>
        <v>0</v>
      </c>
      <c r="V134" s="45">
        <f t="shared" si="21"/>
        <v>0</v>
      </c>
      <c r="W134" s="50"/>
      <c r="X134" s="51"/>
      <c r="Y134" s="49"/>
    </row>
    <row r="135" spans="1:25" ht="31.5" outlineLevel="6">
      <c r="A135" s="64" t="s">
        <v>87</v>
      </c>
      <c r="B135" s="19" t="s">
        <v>179</v>
      </c>
      <c r="C135" s="19" t="s">
        <v>34</v>
      </c>
      <c r="D135" s="19" t="s">
        <v>5</v>
      </c>
      <c r="E135" s="65" t="s">
        <v>5</v>
      </c>
      <c r="F135" s="66">
        <f t="shared" si="20"/>
        <v>1523.04</v>
      </c>
      <c r="G135" s="41">
        <f t="shared" si="20"/>
        <v>1397.92</v>
      </c>
      <c r="H135" s="41">
        <f t="shared" si="21"/>
        <v>0</v>
      </c>
      <c r="I135" s="41">
        <f t="shared" si="21"/>
        <v>0</v>
      </c>
      <c r="J135" s="41">
        <f t="shared" si="21"/>
        <v>0</v>
      </c>
      <c r="K135" s="41">
        <f t="shared" si="21"/>
        <v>0</v>
      </c>
      <c r="L135" s="41">
        <f t="shared" si="21"/>
        <v>0</v>
      </c>
      <c r="M135" s="41">
        <f t="shared" si="21"/>
        <v>0</v>
      </c>
      <c r="N135" s="41">
        <f t="shared" si="21"/>
        <v>0</v>
      </c>
      <c r="O135" s="41">
        <f t="shared" si="21"/>
        <v>0</v>
      </c>
      <c r="P135" s="41">
        <f t="shared" si="21"/>
        <v>0</v>
      </c>
      <c r="Q135" s="41">
        <f t="shared" si="21"/>
        <v>0</v>
      </c>
      <c r="R135" s="41">
        <f t="shared" si="21"/>
        <v>0</v>
      </c>
      <c r="S135" s="41">
        <f t="shared" si="21"/>
        <v>0</v>
      </c>
      <c r="T135" s="41">
        <f t="shared" si="21"/>
        <v>0</v>
      </c>
      <c r="U135" s="41">
        <f t="shared" si="21"/>
        <v>0</v>
      </c>
      <c r="V135" s="46">
        <f t="shared" si="21"/>
        <v>0</v>
      </c>
      <c r="W135" s="47"/>
      <c r="X135" s="48"/>
      <c r="Y135" s="49"/>
    </row>
    <row r="136" spans="1:25" ht="15.75" outlineLevel="6">
      <c r="A136" s="29" t="s">
        <v>233</v>
      </c>
      <c r="B136" s="6" t="s">
        <v>179</v>
      </c>
      <c r="C136" s="6" t="s">
        <v>34</v>
      </c>
      <c r="D136" s="6" t="s">
        <v>234</v>
      </c>
      <c r="E136" s="55" t="s">
        <v>35</v>
      </c>
      <c r="F136" s="41">
        <v>1523.04</v>
      </c>
      <c r="G136" s="41">
        <v>1397.92</v>
      </c>
      <c r="H136" s="42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43"/>
      <c r="W136" s="47"/>
      <c r="X136" s="52"/>
      <c r="Y136" s="49"/>
    </row>
    <row r="137" spans="1:22" s="30" customFormat="1" ht="32.25" customHeight="1" outlineLevel="6">
      <c r="A137" s="16" t="s">
        <v>126</v>
      </c>
      <c r="B137" s="17" t="s">
        <v>125</v>
      </c>
      <c r="C137" s="17" t="s">
        <v>6</v>
      </c>
      <c r="D137" s="17" t="s">
        <v>5</v>
      </c>
      <c r="E137" s="17"/>
      <c r="F137" s="18">
        <f>F138</f>
        <v>200</v>
      </c>
      <c r="G137" s="18">
        <f aca="true" t="shared" si="22" ref="G137:V137">G138</f>
        <v>0</v>
      </c>
      <c r="H137" s="18">
        <f t="shared" si="22"/>
        <v>0</v>
      </c>
      <c r="I137" s="18">
        <f t="shared" si="22"/>
        <v>0</v>
      </c>
      <c r="J137" s="18">
        <f t="shared" si="22"/>
        <v>0</v>
      </c>
      <c r="K137" s="18">
        <f t="shared" si="22"/>
        <v>0</v>
      </c>
      <c r="L137" s="18">
        <f t="shared" si="22"/>
        <v>0</v>
      </c>
      <c r="M137" s="18">
        <f t="shared" si="22"/>
        <v>0</v>
      </c>
      <c r="N137" s="18">
        <f t="shared" si="22"/>
        <v>0</v>
      </c>
      <c r="O137" s="18">
        <f t="shared" si="22"/>
        <v>0</v>
      </c>
      <c r="P137" s="18">
        <f t="shared" si="22"/>
        <v>0</v>
      </c>
      <c r="Q137" s="18">
        <f t="shared" si="22"/>
        <v>0</v>
      </c>
      <c r="R137" s="18">
        <f t="shared" si="22"/>
        <v>0</v>
      </c>
      <c r="S137" s="18">
        <f t="shared" si="22"/>
        <v>0</v>
      </c>
      <c r="T137" s="18">
        <f t="shared" si="22"/>
        <v>0</v>
      </c>
      <c r="U137" s="18">
        <f t="shared" si="22"/>
        <v>0</v>
      </c>
      <c r="V137" s="18">
        <f t="shared" si="22"/>
        <v>0</v>
      </c>
    </row>
    <row r="138" spans="1:22" s="30" customFormat="1" ht="48" customHeight="1" outlineLevel="3">
      <c r="A138" s="8" t="s">
        <v>70</v>
      </c>
      <c r="B138" s="9" t="s">
        <v>18</v>
      </c>
      <c r="C138" s="9" t="s">
        <v>6</v>
      </c>
      <c r="D138" s="9" t="s">
        <v>5</v>
      </c>
      <c r="E138" s="9"/>
      <c r="F138" s="10">
        <f>F139</f>
        <v>200</v>
      </c>
      <c r="G138" s="10">
        <f aca="true" t="shared" si="23" ref="G138:V140">G139</f>
        <v>0</v>
      </c>
      <c r="H138" s="10">
        <f t="shared" si="23"/>
        <v>0</v>
      </c>
      <c r="I138" s="10">
        <f t="shared" si="23"/>
        <v>0</v>
      </c>
      <c r="J138" s="10">
        <f t="shared" si="23"/>
        <v>0</v>
      </c>
      <c r="K138" s="10">
        <f t="shared" si="23"/>
        <v>0</v>
      </c>
      <c r="L138" s="10">
        <f t="shared" si="23"/>
        <v>0</v>
      </c>
      <c r="M138" s="10">
        <f t="shared" si="23"/>
        <v>0</v>
      </c>
      <c r="N138" s="10">
        <f t="shared" si="23"/>
        <v>0</v>
      </c>
      <c r="O138" s="10">
        <f t="shared" si="23"/>
        <v>0</v>
      </c>
      <c r="P138" s="10">
        <f t="shared" si="23"/>
        <v>0</v>
      </c>
      <c r="Q138" s="10">
        <f t="shared" si="23"/>
        <v>0</v>
      </c>
      <c r="R138" s="10">
        <f t="shared" si="23"/>
        <v>0</v>
      </c>
      <c r="S138" s="10">
        <f t="shared" si="23"/>
        <v>0</v>
      </c>
      <c r="T138" s="10">
        <f t="shared" si="23"/>
        <v>0</v>
      </c>
      <c r="U138" s="10">
        <f t="shared" si="23"/>
        <v>0</v>
      </c>
      <c r="V138" s="10">
        <f t="shared" si="23"/>
        <v>0</v>
      </c>
    </row>
    <row r="139" spans="1:22" s="30" customFormat="1" ht="18.75" customHeight="1" outlineLevel="3">
      <c r="A139" s="14" t="s">
        <v>107</v>
      </c>
      <c r="B139" s="12" t="s">
        <v>18</v>
      </c>
      <c r="C139" s="12" t="s">
        <v>106</v>
      </c>
      <c r="D139" s="12" t="s">
        <v>5</v>
      </c>
      <c r="E139" s="12"/>
      <c r="F139" s="13">
        <f>F140</f>
        <v>200</v>
      </c>
      <c r="G139" s="13">
        <f t="shared" si="23"/>
        <v>0</v>
      </c>
      <c r="H139" s="13">
        <f t="shared" si="23"/>
        <v>0</v>
      </c>
      <c r="I139" s="13">
        <f t="shared" si="23"/>
        <v>0</v>
      </c>
      <c r="J139" s="13">
        <f t="shared" si="23"/>
        <v>0</v>
      </c>
      <c r="K139" s="13">
        <f t="shared" si="23"/>
        <v>0</v>
      </c>
      <c r="L139" s="13">
        <f t="shared" si="23"/>
        <v>0</v>
      </c>
      <c r="M139" s="13">
        <f t="shared" si="23"/>
        <v>0</v>
      </c>
      <c r="N139" s="13">
        <f t="shared" si="23"/>
        <v>0</v>
      </c>
      <c r="O139" s="13">
        <f t="shared" si="23"/>
        <v>0</v>
      </c>
      <c r="P139" s="13">
        <f t="shared" si="23"/>
        <v>0</v>
      </c>
      <c r="Q139" s="13">
        <f t="shared" si="23"/>
        <v>0</v>
      </c>
      <c r="R139" s="13">
        <f t="shared" si="23"/>
        <v>0</v>
      </c>
      <c r="S139" s="13">
        <f t="shared" si="23"/>
        <v>0</v>
      </c>
      <c r="T139" s="13">
        <f t="shared" si="23"/>
        <v>0</v>
      </c>
      <c r="U139" s="13">
        <f t="shared" si="23"/>
        <v>0</v>
      </c>
      <c r="V139" s="13">
        <f t="shared" si="23"/>
        <v>0</v>
      </c>
    </row>
    <row r="140" spans="1:22" s="30" customFormat="1" ht="32.25" customHeight="1" outlineLevel="4">
      <c r="A140" s="61" t="s">
        <v>71</v>
      </c>
      <c r="B140" s="19" t="s">
        <v>18</v>
      </c>
      <c r="C140" s="19" t="s">
        <v>19</v>
      </c>
      <c r="D140" s="19" t="s">
        <v>5</v>
      </c>
      <c r="E140" s="19"/>
      <c r="F140" s="20">
        <f>F141</f>
        <v>200</v>
      </c>
      <c r="G140" s="7">
        <f t="shared" si="23"/>
        <v>0</v>
      </c>
      <c r="H140" s="7">
        <f t="shared" si="23"/>
        <v>0</v>
      </c>
      <c r="I140" s="7">
        <f t="shared" si="23"/>
        <v>0</v>
      </c>
      <c r="J140" s="7">
        <f t="shared" si="23"/>
        <v>0</v>
      </c>
      <c r="K140" s="7">
        <f t="shared" si="23"/>
        <v>0</v>
      </c>
      <c r="L140" s="7">
        <f t="shared" si="23"/>
        <v>0</v>
      </c>
      <c r="M140" s="7">
        <f t="shared" si="23"/>
        <v>0</v>
      </c>
      <c r="N140" s="7">
        <f t="shared" si="23"/>
        <v>0</v>
      </c>
      <c r="O140" s="7">
        <f t="shared" si="23"/>
        <v>0</v>
      </c>
      <c r="P140" s="7">
        <f t="shared" si="23"/>
        <v>0</v>
      </c>
      <c r="Q140" s="7">
        <f t="shared" si="23"/>
        <v>0</v>
      </c>
      <c r="R140" s="7">
        <f t="shared" si="23"/>
        <v>0</v>
      </c>
      <c r="S140" s="7">
        <f t="shared" si="23"/>
        <v>0</v>
      </c>
      <c r="T140" s="7">
        <f t="shared" si="23"/>
        <v>0</v>
      </c>
      <c r="U140" s="7">
        <f t="shared" si="23"/>
        <v>0</v>
      </c>
      <c r="V140" s="7">
        <f t="shared" si="23"/>
        <v>0</v>
      </c>
    </row>
    <row r="141" spans="1:22" s="30" customFormat="1" ht="31.5" outlineLevel="5">
      <c r="A141" s="5" t="s">
        <v>205</v>
      </c>
      <c r="B141" s="6" t="s">
        <v>18</v>
      </c>
      <c r="C141" s="6" t="s">
        <v>19</v>
      </c>
      <c r="D141" s="6" t="s">
        <v>206</v>
      </c>
      <c r="E141" s="6"/>
      <c r="F141" s="7">
        <f>F142</f>
        <v>200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s="30" customFormat="1" ht="31.5" outlineLevel="5">
      <c r="A142" s="58" t="s">
        <v>209</v>
      </c>
      <c r="B142" s="59" t="s">
        <v>18</v>
      </c>
      <c r="C142" s="59" t="s">
        <v>19</v>
      </c>
      <c r="D142" s="59" t="s">
        <v>210</v>
      </c>
      <c r="E142" s="59"/>
      <c r="F142" s="60">
        <v>200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s="30" customFormat="1" ht="18.75" outlineLevel="6">
      <c r="A143" s="16" t="s">
        <v>124</v>
      </c>
      <c r="B143" s="17" t="s">
        <v>123</v>
      </c>
      <c r="C143" s="17" t="s">
        <v>6</v>
      </c>
      <c r="D143" s="17" t="s">
        <v>5</v>
      </c>
      <c r="E143" s="17"/>
      <c r="F143" s="18">
        <f>F145+F150</f>
        <v>6655</v>
      </c>
      <c r="G143" s="18" t="e">
        <f aca="true" t="shared" si="24" ref="G143:V143">G145+G150</f>
        <v>#REF!</v>
      </c>
      <c r="H143" s="18" t="e">
        <f t="shared" si="24"/>
        <v>#REF!</v>
      </c>
      <c r="I143" s="18" t="e">
        <f t="shared" si="24"/>
        <v>#REF!</v>
      </c>
      <c r="J143" s="18" t="e">
        <f t="shared" si="24"/>
        <v>#REF!</v>
      </c>
      <c r="K143" s="18" t="e">
        <f t="shared" si="24"/>
        <v>#REF!</v>
      </c>
      <c r="L143" s="18" t="e">
        <f t="shared" si="24"/>
        <v>#REF!</v>
      </c>
      <c r="M143" s="18" t="e">
        <f t="shared" si="24"/>
        <v>#REF!</v>
      </c>
      <c r="N143" s="18" t="e">
        <f t="shared" si="24"/>
        <v>#REF!</v>
      </c>
      <c r="O143" s="18" t="e">
        <f t="shared" si="24"/>
        <v>#REF!</v>
      </c>
      <c r="P143" s="18" t="e">
        <f t="shared" si="24"/>
        <v>#REF!</v>
      </c>
      <c r="Q143" s="18" t="e">
        <f t="shared" si="24"/>
        <v>#REF!</v>
      </c>
      <c r="R143" s="18" t="e">
        <f t="shared" si="24"/>
        <v>#REF!</v>
      </c>
      <c r="S143" s="18" t="e">
        <f t="shared" si="24"/>
        <v>#REF!</v>
      </c>
      <c r="T143" s="18" t="e">
        <f t="shared" si="24"/>
        <v>#REF!</v>
      </c>
      <c r="U143" s="18" t="e">
        <f t="shared" si="24"/>
        <v>#REF!</v>
      </c>
      <c r="V143" s="18" t="e">
        <f t="shared" si="24"/>
        <v>#REF!</v>
      </c>
    </row>
    <row r="144" spans="1:22" s="30" customFormat="1" ht="18.75" outlineLevel="6">
      <c r="A144" s="16" t="s">
        <v>76</v>
      </c>
      <c r="B144" s="17" t="s">
        <v>123</v>
      </c>
      <c r="C144" s="17" t="s">
        <v>6</v>
      </c>
      <c r="D144" s="17" t="s">
        <v>5</v>
      </c>
      <c r="E144" s="17"/>
      <c r="F144" s="18">
        <f>F146+F158</f>
        <v>6355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30" customFormat="1" ht="15.75" outlineLevel="6">
      <c r="A145" s="22" t="s">
        <v>140</v>
      </c>
      <c r="B145" s="9" t="s">
        <v>139</v>
      </c>
      <c r="C145" s="9" t="s">
        <v>6</v>
      </c>
      <c r="D145" s="9" t="s">
        <v>5</v>
      </c>
      <c r="E145" s="9"/>
      <c r="F145" s="10">
        <f>F146</f>
        <v>1700</v>
      </c>
      <c r="G145" s="10">
        <f aca="true" t="shared" si="25" ref="G145:V146">G146</f>
        <v>0</v>
      </c>
      <c r="H145" s="10">
        <f t="shared" si="25"/>
        <v>0</v>
      </c>
      <c r="I145" s="10">
        <f t="shared" si="25"/>
        <v>0</v>
      </c>
      <c r="J145" s="10">
        <f t="shared" si="25"/>
        <v>0</v>
      </c>
      <c r="K145" s="10">
        <f t="shared" si="25"/>
        <v>0</v>
      </c>
      <c r="L145" s="10">
        <f t="shared" si="25"/>
        <v>0</v>
      </c>
      <c r="M145" s="10">
        <f t="shared" si="25"/>
        <v>0</v>
      </c>
      <c r="N145" s="10">
        <f t="shared" si="25"/>
        <v>0</v>
      </c>
      <c r="O145" s="10">
        <f t="shared" si="25"/>
        <v>0</v>
      </c>
      <c r="P145" s="10">
        <f t="shared" si="25"/>
        <v>0</v>
      </c>
      <c r="Q145" s="10">
        <f t="shared" si="25"/>
        <v>0</v>
      </c>
      <c r="R145" s="10">
        <f t="shared" si="25"/>
        <v>0</v>
      </c>
      <c r="S145" s="10">
        <f t="shared" si="25"/>
        <v>0</v>
      </c>
      <c r="T145" s="10">
        <f t="shared" si="25"/>
        <v>0</v>
      </c>
      <c r="U145" s="10">
        <f t="shared" si="25"/>
        <v>0</v>
      </c>
      <c r="V145" s="10">
        <f t="shared" si="25"/>
        <v>0</v>
      </c>
    </row>
    <row r="146" spans="1:22" s="30" customFormat="1" ht="15.75" outlineLevel="6">
      <c r="A146" s="14" t="s">
        <v>76</v>
      </c>
      <c r="B146" s="12" t="s">
        <v>139</v>
      </c>
      <c r="C146" s="12" t="s">
        <v>24</v>
      </c>
      <c r="D146" s="12" t="s">
        <v>5</v>
      </c>
      <c r="E146" s="12"/>
      <c r="F146" s="13">
        <f>F147</f>
        <v>1700</v>
      </c>
      <c r="G146" s="13">
        <f t="shared" si="25"/>
        <v>0</v>
      </c>
      <c r="H146" s="13">
        <f t="shared" si="25"/>
        <v>0</v>
      </c>
      <c r="I146" s="13">
        <f t="shared" si="25"/>
        <v>0</v>
      </c>
      <c r="J146" s="13">
        <f t="shared" si="25"/>
        <v>0</v>
      </c>
      <c r="K146" s="13">
        <f t="shared" si="25"/>
        <v>0</v>
      </c>
      <c r="L146" s="13">
        <f t="shared" si="25"/>
        <v>0</v>
      </c>
      <c r="M146" s="13">
        <f t="shared" si="25"/>
        <v>0</v>
      </c>
      <c r="N146" s="13">
        <f t="shared" si="25"/>
        <v>0</v>
      </c>
      <c r="O146" s="13">
        <f t="shared" si="25"/>
        <v>0</v>
      </c>
      <c r="P146" s="13">
        <f t="shared" si="25"/>
        <v>0</v>
      </c>
      <c r="Q146" s="13">
        <f t="shared" si="25"/>
        <v>0</v>
      </c>
      <c r="R146" s="13">
        <f t="shared" si="25"/>
        <v>0</v>
      </c>
      <c r="S146" s="13">
        <f t="shared" si="25"/>
        <v>0</v>
      </c>
      <c r="T146" s="13">
        <f t="shared" si="25"/>
        <v>0</v>
      </c>
      <c r="U146" s="13">
        <f t="shared" si="25"/>
        <v>0</v>
      </c>
      <c r="V146" s="13">
        <f t="shared" si="25"/>
        <v>0</v>
      </c>
    </row>
    <row r="147" spans="1:22" s="30" customFormat="1" ht="47.25" outlineLevel="6">
      <c r="A147" s="61" t="s">
        <v>235</v>
      </c>
      <c r="B147" s="19" t="s">
        <v>139</v>
      </c>
      <c r="C147" s="19" t="s">
        <v>236</v>
      </c>
      <c r="D147" s="19" t="s">
        <v>5</v>
      </c>
      <c r="E147" s="19"/>
      <c r="F147" s="20">
        <f>F148</f>
        <v>1700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s="30" customFormat="1" ht="31.5" outlineLevel="6">
      <c r="A148" s="5" t="s">
        <v>205</v>
      </c>
      <c r="B148" s="6" t="s">
        <v>139</v>
      </c>
      <c r="C148" s="6" t="s">
        <v>236</v>
      </c>
      <c r="D148" s="6" t="s">
        <v>206</v>
      </c>
      <c r="E148" s="6"/>
      <c r="F148" s="7">
        <f>F149</f>
        <v>1700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s="30" customFormat="1" ht="31.5" outlineLevel="6">
      <c r="A149" s="58" t="s">
        <v>209</v>
      </c>
      <c r="B149" s="59" t="s">
        <v>139</v>
      </c>
      <c r="C149" s="59" t="s">
        <v>236</v>
      </c>
      <c r="D149" s="59" t="s">
        <v>210</v>
      </c>
      <c r="E149" s="59"/>
      <c r="F149" s="60">
        <v>1700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s="30" customFormat="1" ht="15.75" outlineLevel="3">
      <c r="A150" s="8" t="s">
        <v>72</v>
      </c>
      <c r="B150" s="9" t="s">
        <v>20</v>
      </c>
      <c r="C150" s="9" t="s">
        <v>6</v>
      </c>
      <c r="D150" s="9" t="s">
        <v>5</v>
      </c>
      <c r="E150" s="9"/>
      <c r="F150" s="10">
        <f>F151+F154+F158</f>
        <v>4955</v>
      </c>
      <c r="G150" s="10" t="e">
        <f>G151+G154+G158+#REF!</f>
        <v>#REF!</v>
      </c>
      <c r="H150" s="10" t="e">
        <f>H151+H154+H158+#REF!</f>
        <v>#REF!</v>
      </c>
      <c r="I150" s="10" t="e">
        <f>I151+I154+I158+#REF!</f>
        <v>#REF!</v>
      </c>
      <c r="J150" s="10" t="e">
        <f>J151+J154+J158+#REF!</f>
        <v>#REF!</v>
      </c>
      <c r="K150" s="10" t="e">
        <f>K151+K154+K158+#REF!</f>
        <v>#REF!</v>
      </c>
      <c r="L150" s="10" t="e">
        <f>L151+L154+L158+#REF!</f>
        <v>#REF!</v>
      </c>
      <c r="M150" s="10" t="e">
        <f>M151+M154+M158+#REF!</f>
        <v>#REF!</v>
      </c>
      <c r="N150" s="10" t="e">
        <f>N151+N154+N158+#REF!</f>
        <v>#REF!</v>
      </c>
      <c r="O150" s="10" t="e">
        <f>O151+O154+O158+#REF!</f>
        <v>#REF!</v>
      </c>
      <c r="P150" s="10" t="e">
        <f>P151+P154+P158+#REF!</f>
        <v>#REF!</v>
      </c>
      <c r="Q150" s="10" t="e">
        <f>Q151+Q154+Q158+#REF!</f>
        <v>#REF!</v>
      </c>
      <c r="R150" s="10" t="e">
        <f>R151+R154+R158+#REF!</f>
        <v>#REF!</v>
      </c>
      <c r="S150" s="10" t="e">
        <f>S151+S154+S158+#REF!</f>
        <v>#REF!</v>
      </c>
      <c r="T150" s="10" t="e">
        <f>T151+T154+T158+#REF!</f>
        <v>#REF!</v>
      </c>
      <c r="U150" s="10" t="e">
        <f>U151+U154+U158+#REF!</f>
        <v>#REF!</v>
      </c>
      <c r="V150" s="10" t="e">
        <f>V151+V154+V158+#REF!</f>
        <v>#REF!</v>
      </c>
    </row>
    <row r="151" spans="1:22" s="30" customFormat="1" ht="33" customHeight="1" outlineLevel="4">
      <c r="A151" s="14" t="s">
        <v>73</v>
      </c>
      <c r="B151" s="12" t="s">
        <v>20</v>
      </c>
      <c r="C151" s="12" t="s">
        <v>21</v>
      </c>
      <c r="D151" s="12" t="s">
        <v>5</v>
      </c>
      <c r="E151" s="12"/>
      <c r="F151" s="13">
        <f>F152+F153</f>
        <v>0</v>
      </c>
      <c r="G151" s="13">
        <f aca="true" t="shared" si="26" ref="G151:V151">G152</f>
        <v>0</v>
      </c>
      <c r="H151" s="13">
        <f t="shared" si="26"/>
        <v>0</v>
      </c>
      <c r="I151" s="13">
        <f t="shared" si="26"/>
        <v>0</v>
      </c>
      <c r="J151" s="13">
        <f t="shared" si="26"/>
        <v>0</v>
      </c>
      <c r="K151" s="13">
        <f t="shared" si="26"/>
        <v>0</v>
      </c>
      <c r="L151" s="13">
        <f t="shared" si="26"/>
        <v>0</v>
      </c>
      <c r="M151" s="13">
        <f t="shared" si="26"/>
        <v>0</v>
      </c>
      <c r="N151" s="13">
        <f t="shared" si="26"/>
        <v>0</v>
      </c>
      <c r="O151" s="13">
        <f t="shared" si="26"/>
        <v>0</v>
      </c>
      <c r="P151" s="13">
        <f t="shared" si="26"/>
        <v>0</v>
      </c>
      <c r="Q151" s="13">
        <f t="shared" si="26"/>
        <v>0</v>
      </c>
      <c r="R151" s="13">
        <f t="shared" si="26"/>
        <v>0</v>
      </c>
      <c r="S151" s="13">
        <f t="shared" si="26"/>
        <v>0</v>
      </c>
      <c r="T151" s="13">
        <f t="shared" si="26"/>
        <v>0</v>
      </c>
      <c r="U151" s="13">
        <f t="shared" si="26"/>
        <v>0</v>
      </c>
      <c r="V151" s="13">
        <f t="shared" si="26"/>
        <v>0</v>
      </c>
    </row>
    <row r="152" spans="1:22" s="30" customFormat="1" ht="31.5" outlineLevel="5">
      <c r="A152" s="5" t="s">
        <v>205</v>
      </c>
      <c r="B152" s="6" t="s">
        <v>20</v>
      </c>
      <c r="C152" s="6" t="s">
        <v>21</v>
      </c>
      <c r="D152" s="6" t="s">
        <v>206</v>
      </c>
      <c r="E152" s="6"/>
      <c r="F152" s="7">
        <f>F153</f>
        <v>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s="30" customFormat="1" ht="31.5" outlineLevel="5">
      <c r="A153" s="58" t="s">
        <v>209</v>
      </c>
      <c r="B153" s="59" t="s">
        <v>20</v>
      </c>
      <c r="C153" s="59" t="s">
        <v>21</v>
      </c>
      <c r="D153" s="59" t="s">
        <v>210</v>
      </c>
      <c r="E153" s="59"/>
      <c r="F153" s="60">
        <v>0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s="30" customFormat="1" ht="32.25" customHeight="1" outlineLevel="6">
      <c r="A154" s="14" t="s">
        <v>108</v>
      </c>
      <c r="B154" s="12" t="s">
        <v>20</v>
      </c>
      <c r="C154" s="12" t="s">
        <v>109</v>
      </c>
      <c r="D154" s="12" t="s">
        <v>5</v>
      </c>
      <c r="E154" s="12"/>
      <c r="F154" s="13">
        <f>F155</f>
        <v>300</v>
      </c>
      <c r="G154" s="13">
        <f aca="true" t="shared" si="27" ref="G154:V155">G155</f>
        <v>0</v>
      </c>
      <c r="H154" s="13">
        <f t="shared" si="27"/>
        <v>0</v>
      </c>
      <c r="I154" s="13">
        <f t="shared" si="27"/>
        <v>0</v>
      </c>
      <c r="J154" s="13">
        <f t="shared" si="27"/>
        <v>0</v>
      </c>
      <c r="K154" s="13">
        <f t="shared" si="27"/>
        <v>0</v>
      </c>
      <c r="L154" s="13">
        <f t="shared" si="27"/>
        <v>0</v>
      </c>
      <c r="M154" s="13">
        <f t="shared" si="27"/>
        <v>0</v>
      </c>
      <c r="N154" s="13">
        <f t="shared" si="27"/>
        <v>0</v>
      </c>
      <c r="O154" s="13">
        <f t="shared" si="27"/>
        <v>0</v>
      </c>
      <c r="P154" s="13">
        <f t="shared" si="27"/>
        <v>0</v>
      </c>
      <c r="Q154" s="13">
        <f t="shared" si="27"/>
        <v>0</v>
      </c>
      <c r="R154" s="13">
        <f t="shared" si="27"/>
        <v>0</v>
      </c>
      <c r="S154" s="13">
        <f t="shared" si="27"/>
        <v>0</v>
      </c>
      <c r="T154" s="13">
        <f t="shared" si="27"/>
        <v>0</v>
      </c>
      <c r="U154" s="13">
        <f t="shared" si="27"/>
        <v>0</v>
      </c>
      <c r="V154" s="13">
        <f t="shared" si="27"/>
        <v>0</v>
      </c>
    </row>
    <row r="155" spans="1:22" s="30" customFormat="1" ht="15.75" outlineLevel="4">
      <c r="A155" s="8" t="s">
        <v>74</v>
      </c>
      <c r="B155" s="9" t="s">
        <v>20</v>
      </c>
      <c r="C155" s="9" t="s">
        <v>22</v>
      </c>
      <c r="D155" s="9" t="s">
        <v>5</v>
      </c>
      <c r="E155" s="9"/>
      <c r="F155" s="10">
        <f>F156</f>
        <v>300</v>
      </c>
      <c r="G155" s="7">
        <f t="shared" si="27"/>
        <v>0</v>
      </c>
      <c r="H155" s="7">
        <f t="shared" si="27"/>
        <v>0</v>
      </c>
      <c r="I155" s="7">
        <f t="shared" si="27"/>
        <v>0</v>
      </c>
      <c r="J155" s="7">
        <f t="shared" si="27"/>
        <v>0</v>
      </c>
      <c r="K155" s="7">
        <f t="shared" si="27"/>
        <v>0</v>
      </c>
      <c r="L155" s="7">
        <f t="shared" si="27"/>
        <v>0</v>
      </c>
      <c r="M155" s="7">
        <f t="shared" si="27"/>
        <v>0</v>
      </c>
      <c r="N155" s="7">
        <f t="shared" si="27"/>
        <v>0</v>
      </c>
      <c r="O155" s="7">
        <f t="shared" si="27"/>
        <v>0</v>
      </c>
      <c r="P155" s="7">
        <f t="shared" si="27"/>
        <v>0</v>
      </c>
      <c r="Q155" s="7">
        <f t="shared" si="27"/>
        <v>0</v>
      </c>
      <c r="R155" s="7">
        <f t="shared" si="27"/>
        <v>0</v>
      </c>
      <c r="S155" s="7">
        <f t="shared" si="27"/>
        <v>0</v>
      </c>
      <c r="T155" s="7">
        <f t="shared" si="27"/>
        <v>0</v>
      </c>
      <c r="U155" s="7">
        <f t="shared" si="27"/>
        <v>0</v>
      </c>
      <c r="V155" s="7">
        <f t="shared" si="27"/>
        <v>0</v>
      </c>
    </row>
    <row r="156" spans="1:22" s="30" customFormat="1" ht="31.5" outlineLevel="5">
      <c r="A156" s="5" t="s">
        <v>205</v>
      </c>
      <c r="B156" s="6" t="s">
        <v>20</v>
      </c>
      <c r="C156" s="6" t="s">
        <v>22</v>
      </c>
      <c r="D156" s="6" t="s">
        <v>206</v>
      </c>
      <c r="E156" s="6"/>
      <c r="F156" s="7">
        <f>F157</f>
        <v>300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s="30" customFormat="1" ht="31.5" outlineLevel="5">
      <c r="A157" s="58" t="s">
        <v>209</v>
      </c>
      <c r="B157" s="59" t="s">
        <v>20</v>
      </c>
      <c r="C157" s="59" t="s">
        <v>22</v>
      </c>
      <c r="D157" s="59" t="s">
        <v>210</v>
      </c>
      <c r="E157" s="59"/>
      <c r="F157" s="60">
        <v>300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s="30" customFormat="1" ht="15.75" outlineLevel="5">
      <c r="A158" s="14" t="s">
        <v>76</v>
      </c>
      <c r="B158" s="9" t="s">
        <v>20</v>
      </c>
      <c r="C158" s="9" t="s">
        <v>24</v>
      </c>
      <c r="D158" s="9" t="s">
        <v>5</v>
      </c>
      <c r="E158" s="9"/>
      <c r="F158" s="10">
        <f>F159+F163</f>
        <v>4655</v>
      </c>
      <c r="G158" s="10" t="e">
        <f>#REF!</f>
        <v>#REF!</v>
      </c>
      <c r="H158" s="10" t="e">
        <f>#REF!</f>
        <v>#REF!</v>
      </c>
      <c r="I158" s="10" t="e">
        <f>#REF!</f>
        <v>#REF!</v>
      </c>
      <c r="J158" s="10" t="e">
        <f>#REF!</f>
        <v>#REF!</v>
      </c>
      <c r="K158" s="10" t="e">
        <f>#REF!</f>
        <v>#REF!</v>
      </c>
      <c r="L158" s="10" t="e">
        <f>#REF!</f>
        <v>#REF!</v>
      </c>
      <c r="M158" s="10" t="e">
        <f>#REF!</f>
        <v>#REF!</v>
      </c>
      <c r="N158" s="10" t="e">
        <f>#REF!</f>
        <v>#REF!</v>
      </c>
      <c r="O158" s="10" t="e">
        <f>#REF!</f>
        <v>#REF!</v>
      </c>
      <c r="P158" s="10" t="e">
        <f>#REF!</f>
        <v>#REF!</v>
      </c>
      <c r="Q158" s="10" t="e">
        <f>#REF!</f>
        <v>#REF!</v>
      </c>
      <c r="R158" s="10" t="e">
        <f>#REF!</f>
        <v>#REF!</v>
      </c>
      <c r="S158" s="10" t="e">
        <f>#REF!</f>
        <v>#REF!</v>
      </c>
      <c r="T158" s="10" t="e">
        <f>#REF!</f>
        <v>#REF!</v>
      </c>
      <c r="U158" s="10" t="e">
        <f>#REF!</f>
        <v>#REF!</v>
      </c>
      <c r="V158" s="10" t="e">
        <f>#REF!</f>
        <v>#REF!</v>
      </c>
    </row>
    <row r="159" spans="1:22" s="30" customFormat="1" ht="47.25" outlineLevel="5">
      <c r="A159" s="61" t="s">
        <v>239</v>
      </c>
      <c r="B159" s="19" t="s">
        <v>20</v>
      </c>
      <c r="C159" s="19" t="s">
        <v>237</v>
      </c>
      <c r="D159" s="19" t="s">
        <v>5</v>
      </c>
      <c r="E159" s="19"/>
      <c r="F159" s="20">
        <f>F160+F162</f>
        <v>205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s="30" customFormat="1" ht="31.5" outlineLevel="5">
      <c r="A160" s="5" t="s">
        <v>205</v>
      </c>
      <c r="B160" s="6" t="s">
        <v>20</v>
      </c>
      <c r="C160" s="6" t="s">
        <v>237</v>
      </c>
      <c r="D160" s="6" t="s">
        <v>206</v>
      </c>
      <c r="E160" s="6"/>
      <c r="F160" s="7">
        <f>F161</f>
        <v>105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30" customFormat="1" ht="31.5" outlineLevel="5">
      <c r="A161" s="58" t="s">
        <v>209</v>
      </c>
      <c r="B161" s="59" t="s">
        <v>20</v>
      </c>
      <c r="C161" s="59" t="s">
        <v>237</v>
      </c>
      <c r="D161" s="59" t="s">
        <v>210</v>
      </c>
      <c r="E161" s="59"/>
      <c r="F161" s="60">
        <v>105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30" customFormat="1" ht="31.5" outlineLevel="5">
      <c r="A162" s="5" t="s">
        <v>240</v>
      </c>
      <c r="B162" s="6" t="s">
        <v>20</v>
      </c>
      <c r="C162" s="6" t="s">
        <v>237</v>
      </c>
      <c r="D162" s="6" t="s">
        <v>238</v>
      </c>
      <c r="E162" s="6"/>
      <c r="F162" s="7">
        <v>100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s="30" customFormat="1" ht="31.5" outlineLevel="5">
      <c r="A163" s="61" t="s">
        <v>242</v>
      </c>
      <c r="B163" s="19" t="s">
        <v>20</v>
      </c>
      <c r="C163" s="19" t="s">
        <v>241</v>
      </c>
      <c r="D163" s="19" t="s">
        <v>5</v>
      </c>
      <c r="E163" s="19"/>
      <c r="F163" s="20">
        <f>F164</f>
        <v>4450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s="30" customFormat="1" ht="31.5" outlineLevel="5">
      <c r="A164" s="5" t="s">
        <v>205</v>
      </c>
      <c r="B164" s="6" t="s">
        <v>20</v>
      </c>
      <c r="C164" s="6" t="s">
        <v>241</v>
      </c>
      <c r="D164" s="6" t="s">
        <v>206</v>
      </c>
      <c r="E164" s="6"/>
      <c r="F164" s="7">
        <f>F165</f>
        <v>4450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s="30" customFormat="1" ht="31.5" outlineLevel="5">
      <c r="A165" s="58" t="s">
        <v>209</v>
      </c>
      <c r="B165" s="59" t="s">
        <v>20</v>
      </c>
      <c r="C165" s="59" t="s">
        <v>241</v>
      </c>
      <c r="D165" s="59" t="s">
        <v>210</v>
      </c>
      <c r="E165" s="59"/>
      <c r="F165" s="60">
        <v>4450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30" customFormat="1" ht="18.75" outlineLevel="6">
      <c r="A166" s="16" t="s">
        <v>155</v>
      </c>
      <c r="B166" s="17" t="s">
        <v>122</v>
      </c>
      <c r="C166" s="17" t="s">
        <v>6</v>
      </c>
      <c r="D166" s="17" t="s">
        <v>5</v>
      </c>
      <c r="E166" s="17"/>
      <c r="F166" s="18">
        <f>F167</f>
        <v>2899</v>
      </c>
      <c r="G166" s="18" t="e">
        <f>#REF!+G167</f>
        <v>#REF!</v>
      </c>
      <c r="H166" s="18" t="e">
        <f>#REF!+H167</f>
        <v>#REF!</v>
      </c>
      <c r="I166" s="18" t="e">
        <f>#REF!+I167</f>
        <v>#REF!</v>
      </c>
      <c r="J166" s="18" t="e">
        <f>#REF!+J167</f>
        <v>#REF!</v>
      </c>
      <c r="K166" s="18" t="e">
        <f>#REF!+K167</f>
        <v>#REF!</v>
      </c>
      <c r="L166" s="18" t="e">
        <f>#REF!+L167</f>
        <v>#REF!</v>
      </c>
      <c r="M166" s="18" t="e">
        <f>#REF!+M167</f>
        <v>#REF!</v>
      </c>
      <c r="N166" s="18" t="e">
        <f>#REF!+N167</f>
        <v>#REF!</v>
      </c>
      <c r="O166" s="18" t="e">
        <f>#REF!+O167</f>
        <v>#REF!</v>
      </c>
      <c r="P166" s="18" t="e">
        <f>#REF!+P167</f>
        <v>#REF!</v>
      </c>
      <c r="Q166" s="18" t="e">
        <f>#REF!+Q167</f>
        <v>#REF!</v>
      </c>
      <c r="R166" s="18" t="e">
        <f>#REF!+R167</f>
        <v>#REF!</v>
      </c>
      <c r="S166" s="18" t="e">
        <f>#REF!+S167</f>
        <v>#REF!</v>
      </c>
      <c r="T166" s="18" t="e">
        <f>#REF!+T167</f>
        <v>#REF!</v>
      </c>
      <c r="U166" s="18" t="e">
        <f>#REF!+U167</f>
        <v>#REF!</v>
      </c>
      <c r="V166" s="18" t="e">
        <f>#REF!+V167</f>
        <v>#REF!</v>
      </c>
    </row>
    <row r="167" spans="1:22" s="30" customFormat="1" ht="17.25" customHeight="1" outlineLevel="3">
      <c r="A167" s="8" t="s">
        <v>75</v>
      </c>
      <c r="B167" s="9" t="s">
        <v>23</v>
      </c>
      <c r="C167" s="9" t="s">
        <v>6</v>
      </c>
      <c r="D167" s="9" t="s">
        <v>5</v>
      </c>
      <c r="E167" s="9"/>
      <c r="F167" s="10">
        <f>F168+F175</f>
        <v>2899</v>
      </c>
      <c r="G167" s="10">
        <f aca="true" t="shared" si="28" ref="G167:V167">G168+G175</f>
        <v>0</v>
      </c>
      <c r="H167" s="10">
        <f t="shared" si="28"/>
        <v>0</v>
      </c>
      <c r="I167" s="10">
        <f t="shared" si="28"/>
        <v>0</v>
      </c>
      <c r="J167" s="10">
        <f t="shared" si="28"/>
        <v>0</v>
      </c>
      <c r="K167" s="10">
        <f t="shared" si="28"/>
        <v>0</v>
      </c>
      <c r="L167" s="10">
        <f t="shared" si="28"/>
        <v>0</v>
      </c>
      <c r="M167" s="10">
        <f t="shared" si="28"/>
        <v>0</v>
      </c>
      <c r="N167" s="10">
        <f t="shared" si="28"/>
        <v>0</v>
      </c>
      <c r="O167" s="10">
        <f t="shared" si="28"/>
        <v>0</v>
      </c>
      <c r="P167" s="10">
        <f t="shared" si="28"/>
        <v>0</v>
      </c>
      <c r="Q167" s="10">
        <f t="shared" si="28"/>
        <v>0</v>
      </c>
      <c r="R167" s="10">
        <f t="shared" si="28"/>
        <v>0</v>
      </c>
      <c r="S167" s="10">
        <f t="shared" si="28"/>
        <v>0</v>
      </c>
      <c r="T167" s="10">
        <f t="shared" si="28"/>
        <v>0</v>
      </c>
      <c r="U167" s="10">
        <f t="shared" si="28"/>
        <v>0</v>
      </c>
      <c r="V167" s="10">
        <f t="shared" si="28"/>
        <v>0</v>
      </c>
    </row>
    <row r="168" spans="1:22" s="30" customFormat="1" ht="34.5" customHeight="1" outlineLevel="3">
      <c r="A168" s="14" t="s">
        <v>146</v>
      </c>
      <c r="B168" s="12" t="s">
        <v>23</v>
      </c>
      <c r="C168" s="12" t="s">
        <v>145</v>
      </c>
      <c r="D168" s="12" t="s">
        <v>5</v>
      </c>
      <c r="E168" s="12"/>
      <c r="F168" s="13">
        <f>F169+F172</f>
        <v>359</v>
      </c>
      <c r="G168" s="13">
        <f aca="true" t="shared" si="29" ref="G168:V168">G169</f>
        <v>0</v>
      </c>
      <c r="H168" s="13">
        <f t="shared" si="29"/>
        <v>0</v>
      </c>
      <c r="I168" s="13">
        <f t="shared" si="29"/>
        <v>0</v>
      </c>
      <c r="J168" s="13">
        <f t="shared" si="29"/>
        <v>0</v>
      </c>
      <c r="K168" s="13">
        <f t="shared" si="29"/>
        <v>0</v>
      </c>
      <c r="L168" s="13">
        <f t="shared" si="29"/>
        <v>0</v>
      </c>
      <c r="M168" s="13">
        <f t="shared" si="29"/>
        <v>0</v>
      </c>
      <c r="N168" s="13">
        <f t="shared" si="29"/>
        <v>0</v>
      </c>
      <c r="O168" s="13">
        <f t="shared" si="29"/>
        <v>0</v>
      </c>
      <c r="P168" s="13">
        <f t="shared" si="29"/>
        <v>0</v>
      </c>
      <c r="Q168" s="13">
        <f t="shared" si="29"/>
        <v>0</v>
      </c>
      <c r="R168" s="13">
        <f t="shared" si="29"/>
        <v>0</v>
      </c>
      <c r="S168" s="13">
        <f t="shared" si="29"/>
        <v>0</v>
      </c>
      <c r="T168" s="13">
        <f t="shared" si="29"/>
        <v>0</v>
      </c>
      <c r="U168" s="13">
        <f t="shared" si="29"/>
        <v>0</v>
      </c>
      <c r="V168" s="13">
        <f t="shared" si="29"/>
        <v>0</v>
      </c>
    </row>
    <row r="169" spans="1:22" s="30" customFormat="1" ht="31.5" outlineLevel="5">
      <c r="A169" s="5" t="s">
        <v>204</v>
      </c>
      <c r="B169" s="6" t="s">
        <v>23</v>
      </c>
      <c r="C169" s="6" t="s">
        <v>145</v>
      </c>
      <c r="D169" s="6" t="s">
        <v>203</v>
      </c>
      <c r="E169" s="6"/>
      <c r="F169" s="7">
        <f>F170+F171</f>
        <v>315.03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30" customFormat="1" ht="15.75" outlineLevel="5">
      <c r="A170" s="58" t="s">
        <v>200</v>
      </c>
      <c r="B170" s="59" t="s">
        <v>23</v>
      </c>
      <c r="C170" s="59" t="s">
        <v>145</v>
      </c>
      <c r="D170" s="59" t="s">
        <v>199</v>
      </c>
      <c r="E170" s="59"/>
      <c r="F170" s="60">
        <v>313.03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30" customFormat="1" ht="31.5" outlineLevel="5">
      <c r="A171" s="58" t="s">
        <v>201</v>
      </c>
      <c r="B171" s="59" t="s">
        <v>23</v>
      </c>
      <c r="C171" s="59" t="s">
        <v>145</v>
      </c>
      <c r="D171" s="59" t="s">
        <v>202</v>
      </c>
      <c r="E171" s="59"/>
      <c r="F171" s="60">
        <v>2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30" customFormat="1" ht="31.5" outlineLevel="5">
      <c r="A172" s="5" t="s">
        <v>205</v>
      </c>
      <c r="B172" s="6" t="s">
        <v>23</v>
      </c>
      <c r="C172" s="6" t="s">
        <v>145</v>
      </c>
      <c r="D172" s="6" t="s">
        <v>206</v>
      </c>
      <c r="E172" s="6"/>
      <c r="F172" s="7">
        <f>F173+F174</f>
        <v>43.97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30" customFormat="1" ht="31.5" outlineLevel="5">
      <c r="A173" s="58" t="s">
        <v>207</v>
      </c>
      <c r="B173" s="59" t="s">
        <v>23</v>
      </c>
      <c r="C173" s="59" t="s">
        <v>145</v>
      </c>
      <c r="D173" s="59" t="s">
        <v>208</v>
      </c>
      <c r="E173" s="59"/>
      <c r="F173" s="60">
        <v>31.12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30" customFormat="1" ht="31.5" outlineLevel="5">
      <c r="A174" s="58" t="s">
        <v>209</v>
      </c>
      <c r="B174" s="59" t="s">
        <v>23</v>
      </c>
      <c r="C174" s="59" t="s">
        <v>145</v>
      </c>
      <c r="D174" s="59" t="s">
        <v>210</v>
      </c>
      <c r="E174" s="59"/>
      <c r="F174" s="60">
        <v>12.85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30" customFormat="1" ht="15.75" outlineLevel="4">
      <c r="A175" s="14" t="s">
        <v>76</v>
      </c>
      <c r="B175" s="12" t="s">
        <v>23</v>
      </c>
      <c r="C175" s="12" t="s">
        <v>24</v>
      </c>
      <c r="D175" s="12" t="s">
        <v>5</v>
      </c>
      <c r="E175" s="12"/>
      <c r="F175" s="13">
        <f>F176+F178</f>
        <v>2540</v>
      </c>
      <c r="G175" s="13">
        <f aca="true" t="shared" si="30" ref="G175:V175">G176</f>
        <v>0</v>
      </c>
      <c r="H175" s="13">
        <f t="shared" si="30"/>
        <v>0</v>
      </c>
      <c r="I175" s="13">
        <f t="shared" si="30"/>
        <v>0</v>
      </c>
      <c r="J175" s="13">
        <f t="shared" si="30"/>
        <v>0</v>
      </c>
      <c r="K175" s="13">
        <f t="shared" si="30"/>
        <v>0</v>
      </c>
      <c r="L175" s="13">
        <f t="shared" si="30"/>
        <v>0</v>
      </c>
      <c r="M175" s="13">
        <f t="shared" si="30"/>
        <v>0</v>
      </c>
      <c r="N175" s="13">
        <f t="shared" si="30"/>
        <v>0</v>
      </c>
      <c r="O175" s="13">
        <f t="shared" si="30"/>
        <v>0</v>
      </c>
      <c r="P175" s="13">
        <f t="shared" si="30"/>
        <v>0</v>
      </c>
      <c r="Q175" s="13">
        <f t="shared" si="30"/>
        <v>0</v>
      </c>
      <c r="R175" s="13">
        <f t="shared" si="30"/>
        <v>0</v>
      </c>
      <c r="S175" s="13">
        <f t="shared" si="30"/>
        <v>0</v>
      </c>
      <c r="T175" s="13">
        <f t="shared" si="30"/>
        <v>0</v>
      </c>
      <c r="U175" s="13">
        <f t="shared" si="30"/>
        <v>0</v>
      </c>
      <c r="V175" s="13">
        <f t="shared" si="30"/>
        <v>0</v>
      </c>
    </row>
    <row r="176" spans="1:22" s="30" customFormat="1" ht="31.5" outlineLevel="5">
      <c r="A176" s="61" t="s">
        <v>246</v>
      </c>
      <c r="B176" s="19" t="s">
        <v>23</v>
      </c>
      <c r="C176" s="19" t="s">
        <v>243</v>
      </c>
      <c r="D176" s="19" t="s">
        <v>5</v>
      </c>
      <c r="E176" s="19"/>
      <c r="F176" s="20">
        <f>F177</f>
        <v>540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30" customFormat="1" ht="15.75" outlineLevel="5">
      <c r="A177" s="5" t="s">
        <v>247</v>
      </c>
      <c r="B177" s="6" t="s">
        <v>23</v>
      </c>
      <c r="C177" s="6" t="s">
        <v>243</v>
      </c>
      <c r="D177" s="6" t="s">
        <v>244</v>
      </c>
      <c r="E177" s="6"/>
      <c r="F177" s="7">
        <v>540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30" customFormat="1" ht="31.5" outlineLevel="5">
      <c r="A178" s="61" t="s">
        <v>278</v>
      </c>
      <c r="B178" s="19" t="s">
        <v>23</v>
      </c>
      <c r="C178" s="19" t="s">
        <v>245</v>
      </c>
      <c r="D178" s="19" t="s">
        <v>5</v>
      </c>
      <c r="E178" s="19"/>
      <c r="F178" s="20">
        <f>F179</f>
        <v>2000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30" customFormat="1" ht="15.75" outlineLevel="5">
      <c r="A179" s="5" t="s">
        <v>247</v>
      </c>
      <c r="B179" s="6" t="s">
        <v>23</v>
      </c>
      <c r="C179" s="6" t="s">
        <v>245</v>
      </c>
      <c r="D179" s="6" t="s">
        <v>244</v>
      </c>
      <c r="E179" s="6"/>
      <c r="F179" s="7">
        <v>2000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30" customFormat="1" ht="18.75" outlineLevel="6">
      <c r="A180" s="16" t="s">
        <v>121</v>
      </c>
      <c r="B180" s="17" t="s">
        <v>120</v>
      </c>
      <c r="C180" s="17" t="s">
        <v>6</v>
      </c>
      <c r="D180" s="17" t="s">
        <v>5</v>
      </c>
      <c r="E180" s="17"/>
      <c r="F180" s="18">
        <f>F196+F277+F291+F272+F183</f>
        <v>372916.70999999996</v>
      </c>
      <c r="G180" s="18" t="e">
        <f>#REF!+G196+G277+G291</f>
        <v>#REF!</v>
      </c>
      <c r="H180" s="18" t="e">
        <f>#REF!+H196+H277+H291</f>
        <v>#REF!</v>
      </c>
      <c r="I180" s="18" t="e">
        <f>#REF!+I196+I277+I291</f>
        <v>#REF!</v>
      </c>
      <c r="J180" s="18" t="e">
        <f>#REF!+J196+J277+J291</f>
        <v>#REF!</v>
      </c>
      <c r="K180" s="18" t="e">
        <f>#REF!+K196+K277+K291</f>
        <v>#REF!</v>
      </c>
      <c r="L180" s="18" t="e">
        <f>#REF!+L196+L277+L291</f>
        <v>#REF!</v>
      </c>
      <c r="M180" s="18" t="e">
        <f>#REF!+M196+M277+M291</f>
        <v>#REF!</v>
      </c>
      <c r="N180" s="18" t="e">
        <f>#REF!+N196+N277+N291</f>
        <v>#REF!</v>
      </c>
      <c r="O180" s="18" t="e">
        <f>#REF!+O196+O277+O291</f>
        <v>#REF!</v>
      </c>
      <c r="P180" s="18" t="e">
        <f>#REF!+P196+P277+P291</f>
        <v>#REF!</v>
      </c>
      <c r="Q180" s="18" t="e">
        <f>#REF!+Q196+Q277+Q291</f>
        <v>#REF!</v>
      </c>
      <c r="R180" s="18" t="e">
        <f>#REF!+R196+R277+R291</f>
        <v>#REF!</v>
      </c>
      <c r="S180" s="18" t="e">
        <f>#REF!+S196+S277+S291</f>
        <v>#REF!</v>
      </c>
      <c r="T180" s="18" t="e">
        <f>#REF!+T196+T277+T291</f>
        <v>#REF!</v>
      </c>
      <c r="U180" s="18" t="e">
        <f>#REF!+U196+U277+U291</f>
        <v>#REF!</v>
      </c>
      <c r="V180" s="18" t="e">
        <f>#REF!+V196+V277+V291</f>
        <v>#REF!</v>
      </c>
    </row>
    <row r="181" spans="1:22" s="77" customFormat="1" ht="19.5" outlineLevel="6">
      <c r="A181" s="78" t="s">
        <v>76</v>
      </c>
      <c r="B181" s="79" t="s">
        <v>120</v>
      </c>
      <c r="C181" s="79" t="s">
        <v>6</v>
      </c>
      <c r="D181" s="79" t="s">
        <v>5</v>
      </c>
      <c r="E181" s="79"/>
      <c r="F181" s="80">
        <f>F182+F228+F273+F310</f>
        <v>152486.41</v>
      </c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</row>
    <row r="182" spans="1:22" s="30" customFormat="1" ht="15.75" outlineLevel="6">
      <c r="A182" s="81" t="s">
        <v>292</v>
      </c>
      <c r="B182" s="9" t="s">
        <v>120</v>
      </c>
      <c r="C182" s="9" t="s">
        <v>6</v>
      </c>
      <c r="D182" s="9" t="s">
        <v>5</v>
      </c>
      <c r="E182" s="9"/>
      <c r="F182" s="10">
        <f>F183+F198+F279+F311</f>
        <v>141669.58000000002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30" customFormat="1" ht="20.25" customHeight="1" outlineLevel="6">
      <c r="A183" s="81" t="s">
        <v>90</v>
      </c>
      <c r="B183" s="9" t="s">
        <v>42</v>
      </c>
      <c r="C183" s="9" t="s">
        <v>6</v>
      </c>
      <c r="D183" s="9" t="s">
        <v>5</v>
      </c>
      <c r="E183" s="9"/>
      <c r="F183" s="10">
        <f>F184+F192</f>
        <v>64231.72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30" customFormat="1" ht="31.5" outlineLevel="6">
      <c r="A184" s="81" t="s">
        <v>293</v>
      </c>
      <c r="B184" s="9" t="s">
        <v>42</v>
      </c>
      <c r="C184" s="9" t="s">
        <v>6</v>
      </c>
      <c r="D184" s="9" t="s">
        <v>5</v>
      </c>
      <c r="E184" s="9"/>
      <c r="F184" s="10">
        <f>F185</f>
        <v>64157.53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30" customFormat="1" ht="15.75" outlineLevel="6">
      <c r="A185" s="14" t="s">
        <v>134</v>
      </c>
      <c r="B185" s="12" t="s">
        <v>42</v>
      </c>
      <c r="C185" s="12" t="s">
        <v>6</v>
      </c>
      <c r="D185" s="12" t="s">
        <v>5</v>
      </c>
      <c r="E185" s="12"/>
      <c r="F185" s="13">
        <f>F186+F189</f>
        <v>64157.53</v>
      </c>
      <c r="G185" s="13">
        <f aca="true" t="shared" si="31" ref="G185:V185">G186</f>
        <v>0</v>
      </c>
      <c r="H185" s="13">
        <f t="shared" si="31"/>
        <v>0</v>
      </c>
      <c r="I185" s="13">
        <f t="shared" si="31"/>
        <v>0</v>
      </c>
      <c r="J185" s="13">
        <f t="shared" si="31"/>
        <v>0</v>
      </c>
      <c r="K185" s="13">
        <f t="shared" si="31"/>
        <v>0</v>
      </c>
      <c r="L185" s="13">
        <f t="shared" si="31"/>
        <v>0</v>
      </c>
      <c r="M185" s="13">
        <f t="shared" si="31"/>
        <v>0</v>
      </c>
      <c r="N185" s="13">
        <f t="shared" si="31"/>
        <v>0</v>
      </c>
      <c r="O185" s="13">
        <f t="shared" si="31"/>
        <v>0</v>
      </c>
      <c r="P185" s="13">
        <f t="shared" si="31"/>
        <v>0</v>
      </c>
      <c r="Q185" s="13">
        <f t="shared" si="31"/>
        <v>0</v>
      </c>
      <c r="R185" s="13">
        <f t="shared" si="31"/>
        <v>0</v>
      </c>
      <c r="S185" s="13">
        <f t="shared" si="31"/>
        <v>0</v>
      </c>
      <c r="T185" s="13">
        <f t="shared" si="31"/>
        <v>0</v>
      </c>
      <c r="U185" s="13">
        <f t="shared" si="31"/>
        <v>0</v>
      </c>
      <c r="V185" s="13">
        <f t="shared" si="31"/>
        <v>0</v>
      </c>
    </row>
    <row r="186" spans="1:22" s="30" customFormat="1" ht="15.75" outlineLevel="6">
      <c r="A186" s="61" t="s">
        <v>88</v>
      </c>
      <c r="B186" s="19" t="s">
        <v>42</v>
      </c>
      <c r="C186" s="19" t="s">
        <v>6</v>
      </c>
      <c r="D186" s="19" t="s">
        <v>5</v>
      </c>
      <c r="E186" s="19"/>
      <c r="F186" s="20">
        <f>F187</f>
        <v>61643.71</v>
      </c>
      <c r="G186" s="7">
        <f aca="true" t="shared" si="32" ref="G186:V186">G188</f>
        <v>0</v>
      </c>
      <c r="H186" s="7">
        <f t="shared" si="32"/>
        <v>0</v>
      </c>
      <c r="I186" s="7">
        <f t="shared" si="32"/>
        <v>0</v>
      </c>
      <c r="J186" s="7">
        <f t="shared" si="32"/>
        <v>0</v>
      </c>
      <c r="K186" s="7">
        <f t="shared" si="32"/>
        <v>0</v>
      </c>
      <c r="L186" s="7">
        <f t="shared" si="32"/>
        <v>0</v>
      </c>
      <c r="M186" s="7">
        <f t="shared" si="32"/>
        <v>0</v>
      </c>
      <c r="N186" s="7">
        <f t="shared" si="32"/>
        <v>0</v>
      </c>
      <c r="O186" s="7">
        <f t="shared" si="32"/>
        <v>0</v>
      </c>
      <c r="P186" s="7">
        <f t="shared" si="32"/>
        <v>0</v>
      </c>
      <c r="Q186" s="7">
        <f t="shared" si="32"/>
        <v>0</v>
      </c>
      <c r="R186" s="7">
        <f t="shared" si="32"/>
        <v>0</v>
      </c>
      <c r="S186" s="7">
        <f t="shared" si="32"/>
        <v>0</v>
      </c>
      <c r="T186" s="7">
        <f t="shared" si="32"/>
        <v>0</v>
      </c>
      <c r="U186" s="7">
        <f t="shared" si="32"/>
        <v>0</v>
      </c>
      <c r="V186" s="7">
        <f t="shared" si="32"/>
        <v>0</v>
      </c>
    </row>
    <row r="187" spans="1:22" s="30" customFormat="1" ht="15.75" outlineLevel="6">
      <c r="A187" s="5" t="s">
        <v>248</v>
      </c>
      <c r="B187" s="6" t="s">
        <v>42</v>
      </c>
      <c r="C187" s="6" t="s">
        <v>6</v>
      </c>
      <c r="D187" s="6" t="s">
        <v>5</v>
      </c>
      <c r="E187" s="6"/>
      <c r="F187" s="7">
        <f>F188</f>
        <v>61643.71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30" customFormat="1" ht="47.25" outlineLevel="6">
      <c r="A188" s="67" t="s">
        <v>180</v>
      </c>
      <c r="B188" s="59" t="s">
        <v>42</v>
      </c>
      <c r="C188" s="59" t="s">
        <v>43</v>
      </c>
      <c r="D188" s="59" t="s">
        <v>181</v>
      </c>
      <c r="E188" s="59"/>
      <c r="F188" s="60">
        <v>61643.71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30" customFormat="1" ht="15.75" outlineLevel="6">
      <c r="A189" s="92" t="s">
        <v>308</v>
      </c>
      <c r="B189" s="19" t="s">
        <v>42</v>
      </c>
      <c r="C189" s="19" t="s">
        <v>311</v>
      </c>
      <c r="D189" s="19" t="s">
        <v>5</v>
      </c>
      <c r="E189" s="59"/>
      <c r="F189" s="20">
        <f>F190</f>
        <v>2513.82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30" customFormat="1" ht="15.75" outlineLevel="6">
      <c r="A190" s="5" t="s">
        <v>248</v>
      </c>
      <c r="B190" s="6" t="s">
        <v>42</v>
      </c>
      <c r="C190" s="6" t="s">
        <v>311</v>
      </c>
      <c r="D190" s="6" t="s">
        <v>249</v>
      </c>
      <c r="E190" s="59"/>
      <c r="F190" s="7">
        <f>F191</f>
        <v>2513.82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30" customFormat="1" ht="15.75" outlineLevel="6">
      <c r="A191" s="68" t="s">
        <v>182</v>
      </c>
      <c r="B191" s="59" t="s">
        <v>42</v>
      </c>
      <c r="C191" s="59" t="s">
        <v>311</v>
      </c>
      <c r="D191" s="59" t="s">
        <v>183</v>
      </c>
      <c r="E191" s="59"/>
      <c r="F191" s="60">
        <v>2513.82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30" customFormat="1" ht="47.25" outlineLevel="6">
      <c r="A192" s="93" t="s">
        <v>309</v>
      </c>
      <c r="B192" s="9" t="s">
        <v>42</v>
      </c>
      <c r="C192" s="9" t="s">
        <v>312</v>
      </c>
      <c r="D192" s="9" t="s">
        <v>5</v>
      </c>
      <c r="E192" s="59"/>
      <c r="F192" s="10">
        <f>F193</f>
        <v>74.19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30" customFormat="1" ht="31.5" outlineLevel="6">
      <c r="A193" s="92" t="s">
        <v>310</v>
      </c>
      <c r="B193" s="19" t="s">
        <v>42</v>
      </c>
      <c r="C193" s="19" t="s">
        <v>313</v>
      </c>
      <c r="D193" s="19" t="s">
        <v>5</v>
      </c>
      <c r="E193" s="59"/>
      <c r="F193" s="20">
        <f>F194</f>
        <v>74.19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30" customFormat="1" ht="15.75" outlineLevel="6">
      <c r="A194" s="5" t="s">
        <v>248</v>
      </c>
      <c r="B194" s="6" t="s">
        <v>42</v>
      </c>
      <c r="C194" s="6" t="s">
        <v>313</v>
      </c>
      <c r="D194" s="6" t="s">
        <v>249</v>
      </c>
      <c r="E194" s="59"/>
      <c r="F194" s="7">
        <f>F195</f>
        <v>74.19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30" customFormat="1" ht="15.75" outlineLevel="6">
      <c r="A195" s="68" t="s">
        <v>182</v>
      </c>
      <c r="B195" s="59" t="s">
        <v>42</v>
      </c>
      <c r="C195" s="59" t="s">
        <v>313</v>
      </c>
      <c r="D195" s="59" t="s">
        <v>183</v>
      </c>
      <c r="E195" s="59"/>
      <c r="F195" s="60">
        <v>74.19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30" customFormat="1" ht="15.75" outlineLevel="6">
      <c r="A196" s="8" t="s">
        <v>89</v>
      </c>
      <c r="B196" s="9" t="s">
        <v>44</v>
      </c>
      <c r="C196" s="9" t="s">
        <v>6</v>
      </c>
      <c r="D196" s="9" t="s">
        <v>5</v>
      </c>
      <c r="E196" s="9"/>
      <c r="F196" s="10">
        <f>F200+F218+F237+F249+F254+F233</f>
        <v>287588.86</v>
      </c>
      <c r="G196" s="10" t="e">
        <f>#REF!+G218+G237+#REF!+G249+G254+#REF!</f>
        <v>#REF!</v>
      </c>
      <c r="H196" s="10" t="e">
        <f>#REF!+H218+H237+#REF!+H249+H254+#REF!</f>
        <v>#REF!</v>
      </c>
      <c r="I196" s="10" t="e">
        <f>#REF!+I218+I237+#REF!+I249+I254+#REF!</f>
        <v>#REF!</v>
      </c>
      <c r="J196" s="10" t="e">
        <f>#REF!+J218+J237+#REF!+J249+J254+#REF!</f>
        <v>#REF!</v>
      </c>
      <c r="K196" s="10" t="e">
        <f>#REF!+K218+K237+#REF!+K249+K254+#REF!</f>
        <v>#REF!</v>
      </c>
      <c r="L196" s="10" t="e">
        <f>#REF!+L218+L237+#REF!+L249+L254+#REF!</f>
        <v>#REF!</v>
      </c>
      <c r="M196" s="10" t="e">
        <f>#REF!+M218+M237+#REF!+M249+M254+#REF!</f>
        <v>#REF!</v>
      </c>
      <c r="N196" s="10" t="e">
        <f>#REF!+N218+N237+#REF!+N249+N254+#REF!</f>
        <v>#REF!</v>
      </c>
      <c r="O196" s="10" t="e">
        <f>#REF!+O218+O237+#REF!+O249+O254+#REF!</f>
        <v>#REF!</v>
      </c>
      <c r="P196" s="10" t="e">
        <f>#REF!+P218+P237+#REF!+P249+P254+#REF!</f>
        <v>#REF!</v>
      </c>
      <c r="Q196" s="10" t="e">
        <f>#REF!+Q218+Q237+#REF!+Q249+Q254+#REF!</f>
        <v>#REF!</v>
      </c>
      <c r="R196" s="10" t="e">
        <f>#REF!+R218+R237+#REF!+R249+R254+#REF!</f>
        <v>#REF!</v>
      </c>
      <c r="S196" s="10" t="e">
        <f>#REF!+S218+S237+#REF!+S249+S254+#REF!</f>
        <v>#REF!</v>
      </c>
      <c r="T196" s="10" t="e">
        <f>#REF!+T218+T237+#REF!+T249+T254+#REF!</f>
        <v>#REF!</v>
      </c>
      <c r="U196" s="10" t="e">
        <f>#REF!+U218+U237+#REF!+U249+U254+#REF!</f>
        <v>#REF!</v>
      </c>
      <c r="V196" s="10" t="e">
        <f>#REF!+V218+V237+#REF!+V249+V254+#REF!</f>
        <v>#REF!</v>
      </c>
    </row>
    <row r="197" spans="1:22" s="77" customFormat="1" ht="15.75" outlineLevel="6">
      <c r="A197" s="21" t="s">
        <v>76</v>
      </c>
      <c r="B197" s="9" t="s">
        <v>44</v>
      </c>
      <c r="C197" s="9" t="s">
        <v>6</v>
      </c>
      <c r="D197" s="9" t="s">
        <v>5</v>
      </c>
      <c r="E197" s="12"/>
      <c r="F197" s="13">
        <f>F198+F228</f>
        <v>82537.76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30" customFormat="1" ht="15.75" outlineLevel="6">
      <c r="A198" s="24" t="s">
        <v>292</v>
      </c>
      <c r="B198" s="12" t="s">
        <v>44</v>
      </c>
      <c r="C198" s="12" t="s">
        <v>6</v>
      </c>
      <c r="D198" s="12" t="s">
        <v>5</v>
      </c>
      <c r="E198" s="12"/>
      <c r="F198" s="13">
        <f>F199+F220</f>
        <v>73637.86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30" customFormat="1" ht="15.75" outlineLevel="6">
      <c r="A199" s="24" t="s">
        <v>294</v>
      </c>
      <c r="B199" s="12" t="s">
        <v>44</v>
      </c>
      <c r="C199" s="12" t="s">
        <v>6</v>
      </c>
      <c r="D199" s="12" t="s">
        <v>5</v>
      </c>
      <c r="E199" s="12"/>
      <c r="F199" s="13">
        <f>F201+F213</f>
        <v>52661.08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30" customFormat="1" ht="31.5" outlineLevel="6">
      <c r="A200" s="24" t="s">
        <v>135</v>
      </c>
      <c r="B200" s="12" t="s">
        <v>44</v>
      </c>
      <c r="C200" s="12" t="s">
        <v>6</v>
      </c>
      <c r="D200" s="12" t="s">
        <v>5</v>
      </c>
      <c r="E200" s="12"/>
      <c r="F200" s="13">
        <f>F201+F213</f>
        <v>52661.08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30" customFormat="1" ht="15.75" outlineLevel="6">
      <c r="A201" s="61" t="s">
        <v>88</v>
      </c>
      <c r="B201" s="19" t="s">
        <v>44</v>
      </c>
      <c r="C201" s="19" t="s">
        <v>6</v>
      </c>
      <c r="D201" s="19" t="s">
        <v>5</v>
      </c>
      <c r="E201" s="19"/>
      <c r="F201" s="20">
        <f>F202+F204+F207+F210</f>
        <v>51395</v>
      </c>
      <c r="G201" s="7">
        <f aca="true" t="shared" si="33" ref="G201:V201">G202</f>
        <v>0</v>
      </c>
      <c r="H201" s="7">
        <f t="shared" si="33"/>
        <v>0</v>
      </c>
      <c r="I201" s="7">
        <f t="shared" si="33"/>
        <v>0</v>
      </c>
      <c r="J201" s="7">
        <f t="shared" si="33"/>
        <v>0</v>
      </c>
      <c r="K201" s="7">
        <f t="shared" si="33"/>
        <v>0</v>
      </c>
      <c r="L201" s="7">
        <f t="shared" si="33"/>
        <v>0</v>
      </c>
      <c r="M201" s="7">
        <f t="shared" si="33"/>
        <v>0</v>
      </c>
      <c r="N201" s="7">
        <f t="shared" si="33"/>
        <v>0</v>
      </c>
      <c r="O201" s="7">
        <f t="shared" si="33"/>
        <v>0</v>
      </c>
      <c r="P201" s="7">
        <f t="shared" si="33"/>
        <v>0</v>
      </c>
      <c r="Q201" s="7">
        <f t="shared" si="33"/>
        <v>0</v>
      </c>
      <c r="R201" s="7">
        <f t="shared" si="33"/>
        <v>0</v>
      </c>
      <c r="S201" s="7">
        <f t="shared" si="33"/>
        <v>0</v>
      </c>
      <c r="T201" s="7">
        <f t="shared" si="33"/>
        <v>0</v>
      </c>
      <c r="U201" s="7">
        <f t="shared" si="33"/>
        <v>0</v>
      </c>
      <c r="V201" s="7">
        <f t="shared" si="33"/>
        <v>0</v>
      </c>
    </row>
    <row r="202" spans="1:22" s="30" customFormat="1" ht="15.75" outlineLevel="6">
      <c r="A202" s="5" t="s">
        <v>225</v>
      </c>
      <c r="B202" s="6" t="s">
        <v>44</v>
      </c>
      <c r="C202" s="6" t="s">
        <v>45</v>
      </c>
      <c r="D202" s="6" t="s">
        <v>226</v>
      </c>
      <c r="E202" s="6"/>
      <c r="F202" s="7">
        <f>F203</f>
        <v>300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30" customFormat="1" ht="31.5" outlineLevel="6">
      <c r="A203" s="58" t="s">
        <v>201</v>
      </c>
      <c r="B203" s="59" t="s">
        <v>44</v>
      </c>
      <c r="C203" s="59" t="s">
        <v>45</v>
      </c>
      <c r="D203" s="59" t="s">
        <v>228</v>
      </c>
      <c r="E203" s="59"/>
      <c r="F203" s="60">
        <v>300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30" customFormat="1" ht="31.5" outlineLevel="6">
      <c r="A204" s="5" t="s">
        <v>205</v>
      </c>
      <c r="B204" s="6" t="s">
        <v>44</v>
      </c>
      <c r="C204" s="6" t="s">
        <v>45</v>
      </c>
      <c r="D204" s="6" t="s">
        <v>206</v>
      </c>
      <c r="E204" s="6"/>
      <c r="F204" s="7">
        <f>F205+F206</f>
        <v>29451.6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30" customFormat="1" ht="31.5" outlineLevel="6">
      <c r="A205" s="58" t="s">
        <v>207</v>
      </c>
      <c r="B205" s="59" t="s">
        <v>44</v>
      </c>
      <c r="C205" s="59" t="s">
        <v>45</v>
      </c>
      <c r="D205" s="59" t="s">
        <v>208</v>
      </c>
      <c r="E205" s="59"/>
      <c r="F205" s="60">
        <v>1000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30" customFormat="1" ht="31.5" outlineLevel="6">
      <c r="A206" s="58" t="s">
        <v>209</v>
      </c>
      <c r="B206" s="59" t="s">
        <v>44</v>
      </c>
      <c r="C206" s="59" t="s">
        <v>45</v>
      </c>
      <c r="D206" s="59" t="s">
        <v>210</v>
      </c>
      <c r="E206" s="59"/>
      <c r="F206" s="60">
        <v>28451.6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30" customFormat="1" ht="15.75" outlineLevel="6">
      <c r="A207" s="5" t="s">
        <v>248</v>
      </c>
      <c r="B207" s="6" t="s">
        <v>44</v>
      </c>
      <c r="C207" s="6" t="s">
        <v>45</v>
      </c>
      <c r="D207" s="6" t="s">
        <v>249</v>
      </c>
      <c r="E207" s="6"/>
      <c r="F207" s="7">
        <f>F208+F209</f>
        <v>19174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30" customFormat="1" ht="47.25" outlineLevel="6">
      <c r="A208" s="67" t="s">
        <v>180</v>
      </c>
      <c r="B208" s="59" t="s">
        <v>44</v>
      </c>
      <c r="C208" s="59" t="s">
        <v>45</v>
      </c>
      <c r="D208" s="59" t="s">
        <v>181</v>
      </c>
      <c r="E208" s="59"/>
      <c r="F208" s="60">
        <v>19174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30" customFormat="1" ht="15.75" outlineLevel="6">
      <c r="A209" s="68" t="s">
        <v>182</v>
      </c>
      <c r="B209" s="59" t="s">
        <v>44</v>
      </c>
      <c r="C209" s="59" t="s">
        <v>253</v>
      </c>
      <c r="D209" s="59" t="s">
        <v>183</v>
      </c>
      <c r="E209" s="59"/>
      <c r="F209" s="60"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30" customFormat="1" ht="15.75" outlineLevel="6">
      <c r="A210" s="5" t="s">
        <v>211</v>
      </c>
      <c r="B210" s="6" t="s">
        <v>44</v>
      </c>
      <c r="C210" s="6" t="s">
        <v>45</v>
      </c>
      <c r="D210" s="6" t="s">
        <v>212</v>
      </c>
      <c r="E210" s="6"/>
      <c r="F210" s="7">
        <f>F211+F212</f>
        <v>2469.4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30" customFormat="1" ht="31.5" outlineLevel="6">
      <c r="A211" s="58" t="s">
        <v>213</v>
      </c>
      <c r="B211" s="59" t="s">
        <v>44</v>
      </c>
      <c r="C211" s="59" t="s">
        <v>45</v>
      </c>
      <c r="D211" s="59" t="s">
        <v>215</v>
      </c>
      <c r="E211" s="59"/>
      <c r="F211" s="60">
        <v>2075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30" customFormat="1" ht="15.75" outlineLevel="6">
      <c r="A212" s="58" t="s">
        <v>214</v>
      </c>
      <c r="B212" s="59" t="s">
        <v>44</v>
      </c>
      <c r="C212" s="59" t="s">
        <v>45</v>
      </c>
      <c r="D212" s="59" t="s">
        <v>216</v>
      </c>
      <c r="E212" s="59"/>
      <c r="F212" s="60">
        <v>394.4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30" customFormat="1" ht="15.75" outlineLevel="6">
      <c r="A213" s="69" t="s">
        <v>314</v>
      </c>
      <c r="B213" s="19" t="s">
        <v>44</v>
      </c>
      <c r="C213" s="19" t="s">
        <v>315</v>
      </c>
      <c r="D213" s="19" t="s">
        <v>5</v>
      </c>
      <c r="E213" s="59"/>
      <c r="F213" s="20">
        <f>F214+F216</f>
        <v>1266.08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30" customFormat="1" ht="31.5" outlineLevel="6">
      <c r="A214" s="5" t="s">
        <v>205</v>
      </c>
      <c r="B214" s="6" t="s">
        <v>44</v>
      </c>
      <c r="C214" s="6" t="s">
        <v>315</v>
      </c>
      <c r="D214" s="6" t="s">
        <v>206</v>
      </c>
      <c r="E214" s="59"/>
      <c r="F214" s="7">
        <f>F215</f>
        <v>1096.46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30" customFormat="1" ht="31.5" outlineLevel="6">
      <c r="A215" s="58" t="s">
        <v>209</v>
      </c>
      <c r="B215" s="59" t="s">
        <v>44</v>
      </c>
      <c r="C215" s="59" t="s">
        <v>315</v>
      </c>
      <c r="D215" s="59" t="s">
        <v>210</v>
      </c>
      <c r="E215" s="59"/>
      <c r="F215" s="60">
        <v>1096.46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30" customFormat="1" ht="15.75" outlineLevel="6">
      <c r="A216" s="5" t="s">
        <v>248</v>
      </c>
      <c r="B216" s="6" t="s">
        <v>44</v>
      </c>
      <c r="C216" s="6" t="s">
        <v>315</v>
      </c>
      <c r="D216" s="6" t="s">
        <v>249</v>
      </c>
      <c r="E216" s="59"/>
      <c r="F216" s="7">
        <f>F217</f>
        <v>169.62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30" customFormat="1" ht="15.75" outlineLevel="6">
      <c r="A217" s="68" t="s">
        <v>182</v>
      </c>
      <c r="B217" s="59" t="s">
        <v>44</v>
      </c>
      <c r="C217" s="59" t="s">
        <v>315</v>
      </c>
      <c r="D217" s="59" t="s">
        <v>183</v>
      </c>
      <c r="E217" s="59"/>
      <c r="F217" s="60">
        <v>169.62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30" customFormat="1" ht="17.25" customHeight="1" outlineLevel="6">
      <c r="A218" s="14" t="s">
        <v>131</v>
      </c>
      <c r="B218" s="12" t="s">
        <v>44</v>
      </c>
      <c r="C218" s="12" t="s">
        <v>6</v>
      </c>
      <c r="D218" s="12" t="s">
        <v>5</v>
      </c>
      <c r="E218" s="12"/>
      <c r="F218" s="13">
        <f>F219</f>
        <v>29876.68</v>
      </c>
      <c r="G218" s="13">
        <f aca="true" t="shared" si="34" ref="G218:V218">G222</f>
        <v>0</v>
      </c>
      <c r="H218" s="13">
        <f t="shared" si="34"/>
        <v>0</v>
      </c>
      <c r="I218" s="13">
        <f t="shared" si="34"/>
        <v>0</v>
      </c>
      <c r="J218" s="13">
        <f t="shared" si="34"/>
        <v>0</v>
      </c>
      <c r="K218" s="13">
        <f t="shared" si="34"/>
        <v>0</v>
      </c>
      <c r="L218" s="13">
        <f t="shared" si="34"/>
        <v>0</v>
      </c>
      <c r="M218" s="13">
        <f t="shared" si="34"/>
        <v>0</v>
      </c>
      <c r="N218" s="13">
        <f t="shared" si="34"/>
        <v>0</v>
      </c>
      <c r="O218" s="13">
        <f t="shared" si="34"/>
        <v>0</v>
      </c>
      <c r="P218" s="13">
        <f t="shared" si="34"/>
        <v>0</v>
      </c>
      <c r="Q218" s="13">
        <f t="shared" si="34"/>
        <v>0</v>
      </c>
      <c r="R218" s="13">
        <f t="shared" si="34"/>
        <v>0</v>
      </c>
      <c r="S218" s="13">
        <f t="shared" si="34"/>
        <v>0</v>
      </c>
      <c r="T218" s="13">
        <f t="shared" si="34"/>
        <v>0</v>
      </c>
      <c r="U218" s="13">
        <f t="shared" si="34"/>
        <v>0</v>
      </c>
      <c r="V218" s="13">
        <f t="shared" si="34"/>
        <v>0</v>
      </c>
    </row>
    <row r="219" spans="1:22" s="30" customFormat="1" ht="17.25" customHeight="1" outlineLevel="6">
      <c r="A219" s="14" t="s">
        <v>76</v>
      </c>
      <c r="B219" s="12" t="s">
        <v>44</v>
      </c>
      <c r="C219" s="12" t="s">
        <v>6</v>
      </c>
      <c r="D219" s="12" t="s">
        <v>5</v>
      </c>
      <c r="E219" s="12"/>
      <c r="F219" s="13">
        <f>F220+F228</f>
        <v>29876.68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30" customFormat="1" ht="17.25" customHeight="1" outlineLevel="6">
      <c r="A220" s="81" t="s">
        <v>292</v>
      </c>
      <c r="B220" s="9" t="s">
        <v>44</v>
      </c>
      <c r="C220" s="9" t="s">
        <v>6</v>
      </c>
      <c r="D220" s="9" t="s">
        <v>5</v>
      </c>
      <c r="E220" s="9"/>
      <c r="F220" s="10">
        <f>F221+F262</f>
        <v>20976.78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30" customFormat="1" ht="33" customHeight="1" outlineLevel="6">
      <c r="A221" s="81" t="s">
        <v>295</v>
      </c>
      <c r="B221" s="9" t="s">
        <v>44</v>
      </c>
      <c r="C221" s="9" t="s">
        <v>6</v>
      </c>
      <c r="D221" s="9" t="s">
        <v>5</v>
      </c>
      <c r="E221" s="9"/>
      <c r="F221" s="10">
        <f>F222+F225</f>
        <v>19818.41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30" customFormat="1" ht="15.75" outlineLevel="6">
      <c r="A222" s="61" t="s">
        <v>88</v>
      </c>
      <c r="B222" s="19" t="s">
        <v>44</v>
      </c>
      <c r="C222" s="19" t="s">
        <v>6</v>
      </c>
      <c r="D222" s="19" t="s">
        <v>5</v>
      </c>
      <c r="E222" s="19"/>
      <c r="F222" s="20">
        <f>F223</f>
        <v>19676</v>
      </c>
      <c r="G222" s="7">
        <f aca="true" t="shared" si="35" ref="G222:V222">G224</f>
        <v>0</v>
      </c>
      <c r="H222" s="7">
        <f t="shared" si="35"/>
        <v>0</v>
      </c>
      <c r="I222" s="7">
        <f t="shared" si="35"/>
        <v>0</v>
      </c>
      <c r="J222" s="7">
        <f t="shared" si="35"/>
        <v>0</v>
      </c>
      <c r="K222" s="7">
        <f t="shared" si="35"/>
        <v>0</v>
      </c>
      <c r="L222" s="7">
        <f t="shared" si="35"/>
        <v>0</v>
      </c>
      <c r="M222" s="7">
        <f t="shared" si="35"/>
        <v>0</v>
      </c>
      <c r="N222" s="7">
        <f t="shared" si="35"/>
        <v>0</v>
      </c>
      <c r="O222" s="7">
        <f t="shared" si="35"/>
        <v>0</v>
      </c>
      <c r="P222" s="7">
        <f t="shared" si="35"/>
        <v>0</v>
      </c>
      <c r="Q222" s="7">
        <f t="shared" si="35"/>
        <v>0</v>
      </c>
      <c r="R222" s="7">
        <f t="shared" si="35"/>
        <v>0</v>
      </c>
      <c r="S222" s="7">
        <f t="shared" si="35"/>
        <v>0</v>
      </c>
      <c r="T222" s="7">
        <f t="shared" si="35"/>
        <v>0</v>
      </c>
      <c r="U222" s="7">
        <f t="shared" si="35"/>
        <v>0</v>
      </c>
      <c r="V222" s="7">
        <f t="shared" si="35"/>
        <v>0</v>
      </c>
    </row>
    <row r="223" spans="1:22" s="30" customFormat="1" ht="15.75" outlineLevel="6">
      <c r="A223" s="5" t="s">
        <v>248</v>
      </c>
      <c r="B223" s="6" t="s">
        <v>44</v>
      </c>
      <c r="C223" s="6" t="s">
        <v>6</v>
      </c>
      <c r="D223" s="6" t="s">
        <v>5</v>
      </c>
      <c r="E223" s="6"/>
      <c r="F223" s="7">
        <f>F224</f>
        <v>19676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30" customFormat="1" ht="47.25" outlineLevel="6">
      <c r="A224" s="67" t="s">
        <v>180</v>
      </c>
      <c r="B224" s="59" t="s">
        <v>44</v>
      </c>
      <c r="C224" s="59" t="s">
        <v>46</v>
      </c>
      <c r="D224" s="59" t="s">
        <v>181</v>
      </c>
      <c r="E224" s="59"/>
      <c r="F224" s="60">
        <v>19676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30" customFormat="1" ht="15.75" outlineLevel="6">
      <c r="A225" s="92" t="s">
        <v>316</v>
      </c>
      <c r="B225" s="19" t="s">
        <v>44</v>
      </c>
      <c r="C225" s="19" t="s">
        <v>317</v>
      </c>
      <c r="D225" s="19" t="s">
        <v>5</v>
      </c>
      <c r="E225" s="59"/>
      <c r="F225" s="20">
        <f>F226</f>
        <v>142.41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30" customFormat="1" ht="15.75" outlineLevel="6">
      <c r="A226" s="5" t="s">
        <v>248</v>
      </c>
      <c r="B226" s="6" t="s">
        <v>44</v>
      </c>
      <c r="C226" s="6" t="s">
        <v>317</v>
      </c>
      <c r="D226" s="6" t="s">
        <v>249</v>
      </c>
      <c r="E226" s="59"/>
      <c r="F226" s="7">
        <f>F227</f>
        <v>142.41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30" customFormat="1" ht="15.75" outlineLevel="6">
      <c r="A227" s="68" t="s">
        <v>182</v>
      </c>
      <c r="B227" s="59" t="s">
        <v>44</v>
      </c>
      <c r="C227" s="59" t="s">
        <v>317</v>
      </c>
      <c r="D227" s="59" t="s">
        <v>183</v>
      </c>
      <c r="E227" s="59"/>
      <c r="F227" s="60">
        <v>142.41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30" customFormat="1" ht="31.5" outlineLevel="6">
      <c r="A228" s="81" t="s">
        <v>301</v>
      </c>
      <c r="B228" s="9" t="s">
        <v>44</v>
      </c>
      <c r="C228" s="9" t="s">
        <v>6</v>
      </c>
      <c r="D228" s="9" t="s">
        <v>5</v>
      </c>
      <c r="E228" s="9"/>
      <c r="F228" s="10">
        <f>F229</f>
        <v>8899.9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30" customFormat="1" ht="18.75" outlineLevel="6">
      <c r="A229" s="86" t="s">
        <v>88</v>
      </c>
      <c r="B229" s="6" t="s">
        <v>44</v>
      </c>
      <c r="C229" s="6" t="s">
        <v>6</v>
      </c>
      <c r="D229" s="6" t="s">
        <v>5</v>
      </c>
      <c r="E229" s="87"/>
      <c r="F229" s="7">
        <f>F231+F232</f>
        <v>8899.9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30" customFormat="1" ht="18.75" outlineLevel="6">
      <c r="A230" s="5" t="s">
        <v>248</v>
      </c>
      <c r="B230" s="6" t="s">
        <v>44</v>
      </c>
      <c r="C230" s="87" t="s">
        <v>6</v>
      </c>
      <c r="D230" s="6" t="s">
        <v>5</v>
      </c>
      <c r="E230" s="87"/>
      <c r="F230" s="7">
        <f>F231+F232</f>
        <v>8899.9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30" customFormat="1" ht="47.25" outlineLevel="6">
      <c r="A231" s="68" t="s">
        <v>180</v>
      </c>
      <c r="B231" s="59" t="s">
        <v>44</v>
      </c>
      <c r="C231" s="88" t="s">
        <v>46</v>
      </c>
      <c r="D231" s="59" t="s">
        <v>181</v>
      </c>
      <c r="E231" s="88"/>
      <c r="F231" s="60">
        <v>8199.9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30" customFormat="1" ht="18.75" outlineLevel="6">
      <c r="A232" s="68" t="s">
        <v>182</v>
      </c>
      <c r="B232" s="59" t="s">
        <v>44</v>
      </c>
      <c r="C232" s="88" t="s">
        <v>299</v>
      </c>
      <c r="D232" s="59" t="s">
        <v>183</v>
      </c>
      <c r="E232" s="88"/>
      <c r="F232" s="60">
        <v>700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30" customFormat="1" ht="31.5" outlineLevel="6">
      <c r="A233" s="57" t="s">
        <v>197</v>
      </c>
      <c r="B233" s="9" t="s">
        <v>44</v>
      </c>
      <c r="C233" s="9" t="s">
        <v>196</v>
      </c>
      <c r="D233" s="9" t="s">
        <v>5</v>
      </c>
      <c r="E233" s="9"/>
      <c r="F233" s="10">
        <f>F234+F235</f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30" customFormat="1" ht="31.5" outlineLevel="6">
      <c r="A234" s="5" t="s">
        <v>205</v>
      </c>
      <c r="B234" s="6" t="s">
        <v>44</v>
      </c>
      <c r="C234" s="6" t="s">
        <v>196</v>
      </c>
      <c r="D234" s="6" t="s">
        <v>206</v>
      </c>
      <c r="E234" s="6"/>
      <c r="F234" s="7"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30" customFormat="1" ht="15.75" outlineLevel="6">
      <c r="A235" s="5" t="s">
        <v>248</v>
      </c>
      <c r="B235" s="6" t="s">
        <v>44</v>
      </c>
      <c r="C235" s="6" t="s">
        <v>196</v>
      </c>
      <c r="D235" s="6" t="s">
        <v>249</v>
      </c>
      <c r="E235" s="6"/>
      <c r="F235" s="7">
        <f>F236</f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30" customFormat="1" ht="15.75" outlineLevel="6">
      <c r="A236" s="68" t="s">
        <v>182</v>
      </c>
      <c r="B236" s="59" t="s">
        <v>44</v>
      </c>
      <c r="C236" s="59" t="s">
        <v>196</v>
      </c>
      <c r="D236" s="59" t="s">
        <v>183</v>
      </c>
      <c r="E236" s="59"/>
      <c r="F236" s="60"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30" customFormat="1" ht="15.75" outlineLevel="6">
      <c r="A237" s="14" t="s">
        <v>130</v>
      </c>
      <c r="B237" s="12" t="s">
        <v>44</v>
      </c>
      <c r="C237" s="12" t="s">
        <v>129</v>
      </c>
      <c r="D237" s="12" t="s">
        <v>5</v>
      </c>
      <c r="E237" s="12"/>
      <c r="F237" s="13">
        <f>F238</f>
        <v>319.1</v>
      </c>
      <c r="G237" s="13">
        <f aca="true" t="shared" si="36" ref="G237:V237">G238</f>
        <v>0</v>
      </c>
      <c r="H237" s="13">
        <f t="shared" si="36"/>
        <v>0</v>
      </c>
      <c r="I237" s="13">
        <f t="shared" si="36"/>
        <v>0</v>
      </c>
      <c r="J237" s="13">
        <f t="shared" si="36"/>
        <v>0</v>
      </c>
      <c r="K237" s="13">
        <f t="shared" si="36"/>
        <v>0</v>
      </c>
      <c r="L237" s="13">
        <f t="shared" si="36"/>
        <v>0</v>
      </c>
      <c r="M237" s="13">
        <f t="shared" si="36"/>
        <v>0</v>
      </c>
      <c r="N237" s="13">
        <f t="shared" si="36"/>
        <v>0</v>
      </c>
      <c r="O237" s="13">
        <f t="shared" si="36"/>
        <v>0</v>
      </c>
      <c r="P237" s="13">
        <f t="shared" si="36"/>
        <v>0</v>
      </c>
      <c r="Q237" s="13">
        <f t="shared" si="36"/>
        <v>0</v>
      </c>
      <c r="R237" s="13">
        <f t="shared" si="36"/>
        <v>0</v>
      </c>
      <c r="S237" s="13">
        <f t="shared" si="36"/>
        <v>0</v>
      </c>
      <c r="T237" s="13">
        <f t="shared" si="36"/>
        <v>0</v>
      </c>
      <c r="U237" s="13">
        <f t="shared" si="36"/>
        <v>0</v>
      </c>
      <c r="V237" s="13">
        <f t="shared" si="36"/>
        <v>0</v>
      </c>
    </row>
    <row r="238" spans="1:22" s="30" customFormat="1" ht="31.5" outlineLevel="6">
      <c r="A238" s="8" t="s">
        <v>184</v>
      </c>
      <c r="B238" s="9" t="s">
        <v>44</v>
      </c>
      <c r="C238" s="9" t="s">
        <v>47</v>
      </c>
      <c r="D238" s="9" t="s">
        <v>5</v>
      </c>
      <c r="E238" s="9"/>
      <c r="F238" s="10">
        <f>F244+F239</f>
        <v>319.1</v>
      </c>
      <c r="G238" s="7">
        <f aca="true" t="shared" si="37" ref="G238:V238">G245</f>
        <v>0</v>
      </c>
      <c r="H238" s="7">
        <f t="shared" si="37"/>
        <v>0</v>
      </c>
      <c r="I238" s="7">
        <f t="shared" si="37"/>
        <v>0</v>
      </c>
      <c r="J238" s="7">
        <f t="shared" si="37"/>
        <v>0</v>
      </c>
      <c r="K238" s="7">
        <f t="shared" si="37"/>
        <v>0</v>
      </c>
      <c r="L238" s="7">
        <f t="shared" si="37"/>
        <v>0</v>
      </c>
      <c r="M238" s="7">
        <f t="shared" si="37"/>
        <v>0</v>
      </c>
      <c r="N238" s="7">
        <f t="shared" si="37"/>
        <v>0</v>
      </c>
      <c r="O238" s="7">
        <f t="shared" si="37"/>
        <v>0</v>
      </c>
      <c r="P238" s="7">
        <f t="shared" si="37"/>
        <v>0</v>
      </c>
      <c r="Q238" s="7">
        <f t="shared" si="37"/>
        <v>0</v>
      </c>
      <c r="R238" s="7">
        <f t="shared" si="37"/>
        <v>0</v>
      </c>
      <c r="S238" s="7">
        <f t="shared" si="37"/>
        <v>0</v>
      </c>
      <c r="T238" s="7">
        <f t="shared" si="37"/>
        <v>0</v>
      </c>
      <c r="U238" s="7">
        <f t="shared" si="37"/>
        <v>0</v>
      </c>
      <c r="V238" s="7">
        <f t="shared" si="37"/>
        <v>0</v>
      </c>
    </row>
    <row r="239" spans="1:22" s="30" customFormat="1" ht="31.5" outlineLevel="6">
      <c r="A239" s="61" t="s">
        <v>187</v>
      </c>
      <c r="B239" s="19" t="s">
        <v>44</v>
      </c>
      <c r="C239" s="19" t="s">
        <v>188</v>
      </c>
      <c r="D239" s="19" t="s">
        <v>5</v>
      </c>
      <c r="E239" s="19"/>
      <c r="F239" s="20">
        <f>F240+F242</f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30" customFormat="1" ht="15.75" outlineLevel="6">
      <c r="A240" s="5" t="s">
        <v>225</v>
      </c>
      <c r="B240" s="6" t="s">
        <v>44</v>
      </c>
      <c r="C240" s="6" t="s">
        <v>188</v>
      </c>
      <c r="D240" s="6" t="s">
        <v>226</v>
      </c>
      <c r="E240" s="6"/>
      <c r="F240" s="7">
        <f>F241</f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30" customFormat="1" ht="15.75" outlineLevel="6">
      <c r="A241" s="58" t="s">
        <v>200</v>
      </c>
      <c r="B241" s="59" t="s">
        <v>44</v>
      </c>
      <c r="C241" s="59" t="s">
        <v>188</v>
      </c>
      <c r="D241" s="59" t="s">
        <v>227</v>
      </c>
      <c r="E241" s="59"/>
      <c r="F241" s="60">
        <v>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30" customFormat="1" ht="15.75" outlineLevel="6">
      <c r="A242" s="5" t="s">
        <v>248</v>
      </c>
      <c r="B242" s="6" t="s">
        <v>44</v>
      </c>
      <c r="C242" s="6" t="s">
        <v>188</v>
      </c>
      <c r="D242" s="6" t="s">
        <v>249</v>
      </c>
      <c r="E242" s="6"/>
      <c r="F242" s="7">
        <f>F243</f>
        <v>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30" customFormat="1" ht="47.25" outlineLevel="6">
      <c r="A243" s="67" t="s">
        <v>180</v>
      </c>
      <c r="B243" s="59" t="s">
        <v>44</v>
      </c>
      <c r="C243" s="59" t="s">
        <v>188</v>
      </c>
      <c r="D243" s="59" t="s">
        <v>181</v>
      </c>
      <c r="E243" s="59"/>
      <c r="F243" s="60">
        <v>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30" customFormat="1" ht="31.5" outlineLevel="6">
      <c r="A244" s="61" t="s">
        <v>185</v>
      </c>
      <c r="B244" s="19" t="s">
        <v>44</v>
      </c>
      <c r="C244" s="19" t="s">
        <v>186</v>
      </c>
      <c r="D244" s="19" t="s">
        <v>5</v>
      </c>
      <c r="E244" s="19"/>
      <c r="F244" s="20">
        <f>F245+F247</f>
        <v>319.1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30" customFormat="1" ht="15.75" outlineLevel="6">
      <c r="A245" s="5" t="s">
        <v>225</v>
      </c>
      <c r="B245" s="6" t="s">
        <v>44</v>
      </c>
      <c r="C245" s="6" t="s">
        <v>186</v>
      </c>
      <c r="D245" s="6" t="s">
        <v>226</v>
      </c>
      <c r="E245" s="6"/>
      <c r="F245" s="7">
        <f>F246</f>
        <v>177.09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30" customFormat="1" ht="15.75" outlineLevel="6">
      <c r="A246" s="58" t="s">
        <v>200</v>
      </c>
      <c r="B246" s="59" t="s">
        <v>44</v>
      </c>
      <c r="C246" s="59" t="s">
        <v>186</v>
      </c>
      <c r="D246" s="59" t="s">
        <v>227</v>
      </c>
      <c r="E246" s="59"/>
      <c r="F246" s="60">
        <v>177.09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30" customFormat="1" ht="15.75" outlineLevel="6">
      <c r="A247" s="5" t="s">
        <v>248</v>
      </c>
      <c r="B247" s="6" t="s">
        <v>44</v>
      </c>
      <c r="C247" s="6" t="s">
        <v>186</v>
      </c>
      <c r="D247" s="6" t="s">
        <v>249</v>
      </c>
      <c r="E247" s="6"/>
      <c r="F247" s="7">
        <f>F248</f>
        <v>142.01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30" customFormat="1" ht="47.25" outlineLevel="6">
      <c r="A248" s="67" t="s">
        <v>180</v>
      </c>
      <c r="B248" s="59" t="s">
        <v>44</v>
      </c>
      <c r="C248" s="59" t="s">
        <v>186</v>
      </c>
      <c r="D248" s="59" t="s">
        <v>181</v>
      </c>
      <c r="E248" s="59"/>
      <c r="F248" s="60">
        <v>142.01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30" customFormat="1" ht="31.5" outlineLevel="6">
      <c r="A249" s="21" t="s">
        <v>159</v>
      </c>
      <c r="B249" s="12" t="s">
        <v>44</v>
      </c>
      <c r="C249" s="12" t="s">
        <v>158</v>
      </c>
      <c r="D249" s="12" t="s">
        <v>5</v>
      </c>
      <c r="E249" s="12"/>
      <c r="F249" s="13">
        <f>F250+F252</f>
        <v>5335</v>
      </c>
      <c r="G249" s="13">
        <f aca="true" t="shared" si="38" ref="G249:V249">G250</f>
        <v>0</v>
      </c>
      <c r="H249" s="13">
        <f t="shared" si="38"/>
        <v>0</v>
      </c>
      <c r="I249" s="13">
        <f t="shared" si="38"/>
        <v>0</v>
      </c>
      <c r="J249" s="13">
        <f t="shared" si="38"/>
        <v>0</v>
      </c>
      <c r="K249" s="13">
        <f t="shared" si="38"/>
        <v>0</v>
      </c>
      <c r="L249" s="13">
        <f t="shared" si="38"/>
        <v>0</v>
      </c>
      <c r="M249" s="13">
        <f t="shared" si="38"/>
        <v>0</v>
      </c>
      <c r="N249" s="13">
        <f t="shared" si="38"/>
        <v>0</v>
      </c>
      <c r="O249" s="13">
        <f t="shared" si="38"/>
        <v>0</v>
      </c>
      <c r="P249" s="13">
        <f t="shared" si="38"/>
        <v>0</v>
      </c>
      <c r="Q249" s="13">
        <f t="shared" si="38"/>
        <v>0</v>
      </c>
      <c r="R249" s="13">
        <f t="shared" si="38"/>
        <v>0</v>
      </c>
      <c r="S249" s="13">
        <f t="shared" si="38"/>
        <v>0</v>
      </c>
      <c r="T249" s="13">
        <f t="shared" si="38"/>
        <v>0</v>
      </c>
      <c r="U249" s="13">
        <f t="shared" si="38"/>
        <v>0</v>
      </c>
      <c r="V249" s="13">
        <f t="shared" si="38"/>
        <v>0</v>
      </c>
    </row>
    <row r="250" spans="1:22" s="30" customFormat="1" ht="31.5" outlineLevel="6">
      <c r="A250" s="5" t="s">
        <v>205</v>
      </c>
      <c r="B250" s="6" t="s">
        <v>44</v>
      </c>
      <c r="C250" s="6" t="s">
        <v>158</v>
      </c>
      <c r="D250" s="6" t="s">
        <v>206</v>
      </c>
      <c r="E250" s="6"/>
      <c r="F250" s="7">
        <f>F251</f>
        <v>2383.92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30" customFormat="1" ht="31.5" outlineLevel="6">
      <c r="A251" s="58" t="s">
        <v>209</v>
      </c>
      <c r="B251" s="59" t="s">
        <v>44</v>
      </c>
      <c r="C251" s="59" t="s">
        <v>158</v>
      </c>
      <c r="D251" s="59" t="s">
        <v>210</v>
      </c>
      <c r="E251" s="59"/>
      <c r="F251" s="60">
        <v>2383.92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30" customFormat="1" ht="15.75" outlineLevel="6">
      <c r="A252" s="5" t="s">
        <v>248</v>
      </c>
      <c r="B252" s="6" t="s">
        <v>44</v>
      </c>
      <c r="C252" s="6" t="s">
        <v>158</v>
      </c>
      <c r="D252" s="6" t="s">
        <v>249</v>
      </c>
      <c r="E252" s="6"/>
      <c r="F252" s="7">
        <f>F253</f>
        <v>2951.08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30" customFormat="1" ht="47.25" outlineLevel="6">
      <c r="A253" s="67" t="s">
        <v>180</v>
      </c>
      <c r="B253" s="59" t="s">
        <v>44</v>
      </c>
      <c r="C253" s="59" t="s">
        <v>158</v>
      </c>
      <c r="D253" s="59" t="s">
        <v>181</v>
      </c>
      <c r="E253" s="59"/>
      <c r="F253" s="60">
        <v>2951.08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30" customFormat="1" ht="63.75" customHeight="1" outlineLevel="6">
      <c r="A254" s="23" t="s">
        <v>148</v>
      </c>
      <c r="B254" s="12" t="s">
        <v>44</v>
      </c>
      <c r="C254" s="12" t="s">
        <v>147</v>
      </c>
      <c r="D254" s="12" t="s">
        <v>5</v>
      </c>
      <c r="E254" s="12"/>
      <c r="F254" s="13">
        <f>F255+F257+F260</f>
        <v>199397</v>
      </c>
      <c r="G254" s="13">
        <f aca="true" t="shared" si="39" ref="G254:V254">G255</f>
        <v>0</v>
      </c>
      <c r="H254" s="13">
        <f t="shared" si="39"/>
        <v>0</v>
      </c>
      <c r="I254" s="13">
        <f t="shared" si="39"/>
        <v>0</v>
      </c>
      <c r="J254" s="13">
        <f t="shared" si="39"/>
        <v>0</v>
      </c>
      <c r="K254" s="13">
        <f t="shared" si="39"/>
        <v>0</v>
      </c>
      <c r="L254" s="13">
        <f t="shared" si="39"/>
        <v>0</v>
      </c>
      <c r="M254" s="13">
        <f t="shared" si="39"/>
        <v>0</v>
      </c>
      <c r="N254" s="13">
        <f t="shared" si="39"/>
        <v>0</v>
      </c>
      <c r="O254" s="13">
        <f t="shared" si="39"/>
        <v>0</v>
      </c>
      <c r="P254" s="13">
        <f t="shared" si="39"/>
        <v>0</v>
      </c>
      <c r="Q254" s="13">
        <f t="shared" si="39"/>
        <v>0</v>
      </c>
      <c r="R254" s="13">
        <f t="shared" si="39"/>
        <v>0</v>
      </c>
      <c r="S254" s="13">
        <f t="shared" si="39"/>
        <v>0</v>
      </c>
      <c r="T254" s="13">
        <f t="shared" si="39"/>
        <v>0</v>
      </c>
      <c r="U254" s="13">
        <f t="shared" si="39"/>
        <v>0</v>
      </c>
      <c r="V254" s="13">
        <f t="shared" si="39"/>
        <v>0</v>
      </c>
    </row>
    <row r="255" spans="1:22" s="30" customFormat="1" ht="15.75" outlineLevel="6">
      <c r="A255" s="5" t="s">
        <v>225</v>
      </c>
      <c r="B255" s="6" t="s">
        <v>44</v>
      </c>
      <c r="C255" s="6" t="s">
        <v>147</v>
      </c>
      <c r="D255" s="6" t="s">
        <v>226</v>
      </c>
      <c r="E255" s="6"/>
      <c r="F255" s="7">
        <f>F256</f>
        <v>121299.21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30" customFormat="1" ht="15.75" outlineLevel="6">
      <c r="A256" s="58" t="s">
        <v>200</v>
      </c>
      <c r="B256" s="59" t="s">
        <v>44</v>
      </c>
      <c r="C256" s="59" t="s">
        <v>147</v>
      </c>
      <c r="D256" s="59" t="s">
        <v>227</v>
      </c>
      <c r="E256" s="59"/>
      <c r="F256" s="60">
        <v>121299.21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30" customFormat="1" ht="31.5" outlineLevel="6">
      <c r="A257" s="5" t="s">
        <v>205</v>
      </c>
      <c r="B257" s="6" t="s">
        <v>44</v>
      </c>
      <c r="C257" s="6" t="s">
        <v>147</v>
      </c>
      <c r="D257" s="6" t="s">
        <v>206</v>
      </c>
      <c r="E257" s="6"/>
      <c r="F257" s="7">
        <f>F259+F258</f>
        <v>477.5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30" customFormat="1" ht="31.5" outlineLevel="6">
      <c r="A258" s="58" t="s">
        <v>207</v>
      </c>
      <c r="B258" s="59" t="s">
        <v>44</v>
      </c>
      <c r="C258" s="59" t="s">
        <v>147</v>
      </c>
      <c r="D258" s="59" t="s">
        <v>208</v>
      </c>
      <c r="E258" s="59"/>
      <c r="F258" s="60">
        <v>143.25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30" customFormat="1" ht="31.5" outlineLevel="6">
      <c r="A259" s="58" t="s">
        <v>209</v>
      </c>
      <c r="B259" s="59" t="s">
        <v>44</v>
      </c>
      <c r="C259" s="59" t="s">
        <v>147</v>
      </c>
      <c r="D259" s="59" t="s">
        <v>210</v>
      </c>
      <c r="E259" s="59"/>
      <c r="F259" s="60">
        <v>334.25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30" customFormat="1" ht="15.75" outlineLevel="6">
      <c r="A260" s="5" t="s">
        <v>248</v>
      </c>
      <c r="B260" s="6" t="s">
        <v>44</v>
      </c>
      <c r="C260" s="6" t="s">
        <v>147</v>
      </c>
      <c r="D260" s="6" t="s">
        <v>249</v>
      </c>
      <c r="E260" s="6"/>
      <c r="F260" s="7">
        <f>F261</f>
        <v>77620.29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30" customFormat="1" ht="47.25" outlineLevel="6">
      <c r="A261" s="67" t="s">
        <v>180</v>
      </c>
      <c r="B261" s="59" t="s">
        <v>44</v>
      </c>
      <c r="C261" s="59" t="s">
        <v>147</v>
      </c>
      <c r="D261" s="59" t="s">
        <v>181</v>
      </c>
      <c r="E261" s="59"/>
      <c r="F261" s="60">
        <v>77620.29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30" customFormat="1" ht="47.25" outlineLevel="6">
      <c r="A262" s="93" t="s">
        <v>309</v>
      </c>
      <c r="B262" s="9" t="s">
        <v>44</v>
      </c>
      <c r="C262" s="9" t="s">
        <v>312</v>
      </c>
      <c r="D262" s="9" t="s">
        <v>5</v>
      </c>
      <c r="E262" s="59"/>
      <c r="F262" s="10">
        <f>F263+F266+F269</f>
        <v>1158.37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30" customFormat="1" ht="31.5" outlineLevel="6">
      <c r="A263" s="92" t="s">
        <v>318</v>
      </c>
      <c r="B263" s="19" t="s">
        <v>44</v>
      </c>
      <c r="C263" s="19" t="s">
        <v>319</v>
      </c>
      <c r="D263" s="19" t="s">
        <v>5</v>
      </c>
      <c r="E263" s="59"/>
      <c r="F263" s="20">
        <f>F264</f>
        <v>265.66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30" customFormat="1" ht="15.75" outlineLevel="6">
      <c r="A264" s="5" t="s">
        <v>248</v>
      </c>
      <c r="B264" s="6" t="s">
        <v>44</v>
      </c>
      <c r="C264" s="6" t="s">
        <v>319</v>
      </c>
      <c r="D264" s="6" t="s">
        <v>249</v>
      </c>
      <c r="E264" s="59"/>
      <c r="F264" s="7">
        <f>F265</f>
        <v>265.66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30" customFormat="1" ht="15.75" outlineLevel="6">
      <c r="A265" s="68" t="s">
        <v>182</v>
      </c>
      <c r="B265" s="59" t="s">
        <v>44</v>
      </c>
      <c r="C265" s="59" t="s">
        <v>319</v>
      </c>
      <c r="D265" s="59" t="s">
        <v>183</v>
      </c>
      <c r="E265" s="59"/>
      <c r="F265" s="60">
        <v>265.66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30" customFormat="1" ht="31.5" outlineLevel="6">
      <c r="A266" s="92" t="s">
        <v>320</v>
      </c>
      <c r="B266" s="19" t="s">
        <v>44</v>
      </c>
      <c r="C266" s="19" t="s">
        <v>321</v>
      </c>
      <c r="D266" s="19" t="s">
        <v>5</v>
      </c>
      <c r="E266" s="59"/>
      <c r="F266" s="20">
        <f>F267</f>
        <v>859.92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30" customFormat="1" ht="31.5" outlineLevel="6">
      <c r="A267" s="5" t="s">
        <v>205</v>
      </c>
      <c r="B267" s="6" t="s">
        <v>44</v>
      </c>
      <c r="C267" s="6" t="s">
        <v>321</v>
      </c>
      <c r="D267" s="6" t="s">
        <v>206</v>
      </c>
      <c r="E267" s="59"/>
      <c r="F267" s="7">
        <f>F268</f>
        <v>859.92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30" customFormat="1" ht="31.5" outlineLevel="6">
      <c r="A268" s="58" t="s">
        <v>209</v>
      </c>
      <c r="B268" s="59" t="s">
        <v>44</v>
      </c>
      <c r="C268" s="59" t="s">
        <v>321</v>
      </c>
      <c r="D268" s="59" t="s">
        <v>210</v>
      </c>
      <c r="E268" s="59"/>
      <c r="F268" s="60">
        <v>859.92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30" customFormat="1" ht="31.5" outlineLevel="6">
      <c r="A269" s="92" t="s">
        <v>322</v>
      </c>
      <c r="B269" s="19" t="s">
        <v>44</v>
      </c>
      <c r="C269" s="19" t="s">
        <v>323</v>
      </c>
      <c r="D269" s="19" t="s">
        <v>5</v>
      </c>
      <c r="E269" s="59"/>
      <c r="F269" s="20">
        <f>F270</f>
        <v>32.79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30" customFormat="1" ht="15.75" outlineLevel="6">
      <c r="A270" s="5" t="s">
        <v>248</v>
      </c>
      <c r="B270" s="6" t="s">
        <v>44</v>
      </c>
      <c r="C270" s="6" t="s">
        <v>323</v>
      </c>
      <c r="D270" s="6" t="s">
        <v>249</v>
      </c>
      <c r="E270" s="59"/>
      <c r="F270" s="7">
        <f>F271</f>
        <v>32.79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30" customFormat="1" ht="15.75" outlineLevel="6">
      <c r="A271" s="68" t="s">
        <v>182</v>
      </c>
      <c r="B271" s="59" t="s">
        <v>44</v>
      </c>
      <c r="C271" s="59" t="s">
        <v>323</v>
      </c>
      <c r="D271" s="59" t="s">
        <v>183</v>
      </c>
      <c r="E271" s="59"/>
      <c r="F271" s="60">
        <v>32.79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30" customFormat="1" ht="31.5" outlineLevel="6">
      <c r="A272" s="8" t="s">
        <v>161</v>
      </c>
      <c r="B272" s="9" t="s">
        <v>160</v>
      </c>
      <c r="C272" s="9" t="s">
        <v>6</v>
      </c>
      <c r="D272" s="9" t="s">
        <v>5</v>
      </c>
      <c r="E272" s="9"/>
      <c r="F272" s="10">
        <f>F273</f>
        <v>100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30" customFormat="1" ht="15.75" outlineLevel="6">
      <c r="A273" s="14" t="s">
        <v>76</v>
      </c>
      <c r="B273" s="12" t="s">
        <v>160</v>
      </c>
      <c r="C273" s="12" t="s">
        <v>24</v>
      </c>
      <c r="D273" s="12" t="s">
        <v>5</v>
      </c>
      <c r="E273" s="12"/>
      <c r="F273" s="13">
        <f>F274</f>
        <v>100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30" customFormat="1" ht="31.5" outlineLevel="6">
      <c r="A274" s="61" t="s">
        <v>251</v>
      </c>
      <c r="B274" s="19" t="s">
        <v>160</v>
      </c>
      <c r="C274" s="19" t="s">
        <v>250</v>
      </c>
      <c r="D274" s="19" t="s">
        <v>5</v>
      </c>
      <c r="E274" s="19"/>
      <c r="F274" s="20">
        <f>F275</f>
        <v>100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30" customFormat="1" ht="31.5" outlineLevel="6">
      <c r="A275" s="5" t="s">
        <v>205</v>
      </c>
      <c r="B275" s="6" t="s">
        <v>160</v>
      </c>
      <c r="C275" s="6" t="s">
        <v>250</v>
      </c>
      <c r="D275" s="6" t="s">
        <v>206</v>
      </c>
      <c r="E275" s="6"/>
      <c r="F275" s="7">
        <f>F276</f>
        <v>100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30" customFormat="1" ht="31.5" outlineLevel="6">
      <c r="A276" s="58" t="s">
        <v>209</v>
      </c>
      <c r="B276" s="59" t="s">
        <v>160</v>
      </c>
      <c r="C276" s="59" t="s">
        <v>250</v>
      </c>
      <c r="D276" s="59" t="s">
        <v>210</v>
      </c>
      <c r="E276" s="59"/>
      <c r="F276" s="60">
        <v>100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30" customFormat="1" ht="18.75" customHeight="1" outlineLevel="6">
      <c r="A277" s="8" t="s">
        <v>91</v>
      </c>
      <c r="B277" s="9" t="s">
        <v>48</v>
      </c>
      <c r="C277" s="9" t="s">
        <v>6</v>
      </c>
      <c r="D277" s="9" t="s">
        <v>5</v>
      </c>
      <c r="E277" s="9"/>
      <c r="F277" s="10">
        <f>+F278+F286</f>
        <v>2000</v>
      </c>
      <c r="G277" s="10" t="e">
        <f>#REF!</f>
        <v>#REF!</v>
      </c>
      <c r="H277" s="10" t="e">
        <f>#REF!</f>
        <v>#REF!</v>
      </c>
      <c r="I277" s="10" t="e">
        <f>#REF!</f>
        <v>#REF!</v>
      </c>
      <c r="J277" s="10" t="e">
        <f>#REF!</f>
        <v>#REF!</v>
      </c>
      <c r="K277" s="10" t="e">
        <f>#REF!</f>
        <v>#REF!</v>
      </c>
      <c r="L277" s="10" t="e">
        <f>#REF!</f>
        <v>#REF!</v>
      </c>
      <c r="M277" s="10" t="e">
        <f>#REF!</f>
        <v>#REF!</v>
      </c>
      <c r="N277" s="10" t="e">
        <f>#REF!</f>
        <v>#REF!</v>
      </c>
      <c r="O277" s="10" t="e">
        <f>#REF!</f>
        <v>#REF!</v>
      </c>
      <c r="P277" s="10" t="e">
        <f>#REF!</f>
        <v>#REF!</v>
      </c>
      <c r="Q277" s="10" t="e">
        <f>#REF!</f>
        <v>#REF!</v>
      </c>
      <c r="R277" s="10" t="e">
        <f>#REF!</f>
        <v>#REF!</v>
      </c>
      <c r="S277" s="10" t="e">
        <f>#REF!</f>
        <v>#REF!</v>
      </c>
      <c r="T277" s="10" t="e">
        <f>#REF!</f>
        <v>#REF!</v>
      </c>
      <c r="U277" s="10" t="e">
        <f>#REF!</f>
        <v>#REF!</v>
      </c>
      <c r="V277" s="10" t="e">
        <f>#REF!</f>
        <v>#REF!</v>
      </c>
    </row>
    <row r="278" spans="1:22" s="30" customFormat="1" ht="15.75" outlineLevel="6">
      <c r="A278" s="14" t="s">
        <v>76</v>
      </c>
      <c r="B278" s="9" t="s">
        <v>48</v>
      </c>
      <c r="C278" s="9" t="s">
        <v>24</v>
      </c>
      <c r="D278" s="9" t="s">
        <v>5</v>
      </c>
      <c r="E278" s="9"/>
      <c r="F278" s="10">
        <f>F279</f>
        <v>2000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30" customFormat="1" ht="15.75" outlineLevel="6">
      <c r="A279" s="61" t="s">
        <v>255</v>
      </c>
      <c r="B279" s="19" t="s">
        <v>48</v>
      </c>
      <c r="C279" s="19" t="s">
        <v>252</v>
      </c>
      <c r="D279" s="19" t="s">
        <v>5</v>
      </c>
      <c r="E279" s="19"/>
      <c r="F279" s="20">
        <f>F280</f>
        <v>2000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30" customFormat="1" ht="15.75" outlineLevel="6">
      <c r="A280" s="69" t="s">
        <v>256</v>
      </c>
      <c r="B280" s="19" t="s">
        <v>48</v>
      </c>
      <c r="C280" s="19" t="s">
        <v>253</v>
      </c>
      <c r="D280" s="19" t="s">
        <v>5</v>
      </c>
      <c r="E280" s="19"/>
      <c r="F280" s="20">
        <f>F281</f>
        <v>2000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30" customFormat="1" ht="15.75" outlineLevel="6">
      <c r="A281" s="69" t="s">
        <v>257</v>
      </c>
      <c r="B281" s="19" t="s">
        <v>48</v>
      </c>
      <c r="C281" s="19" t="s">
        <v>254</v>
      </c>
      <c r="D281" s="19" t="s">
        <v>5</v>
      </c>
      <c r="E281" s="19"/>
      <c r="F281" s="20">
        <f>F282+F284</f>
        <v>2000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30" customFormat="1" ht="31.5" outlineLevel="6">
      <c r="A282" s="5" t="s">
        <v>205</v>
      </c>
      <c r="B282" s="6" t="s">
        <v>48</v>
      </c>
      <c r="C282" s="6" t="s">
        <v>254</v>
      </c>
      <c r="D282" s="6" t="s">
        <v>206</v>
      </c>
      <c r="E282" s="6"/>
      <c r="F282" s="7">
        <f>F283</f>
        <v>1360.9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30" customFormat="1" ht="31.5" outlineLevel="6">
      <c r="A283" s="58" t="s">
        <v>209</v>
      </c>
      <c r="B283" s="59" t="s">
        <v>48</v>
      </c>
      <c r="C283" s="59" t="s">
        <v>254</v>
      </c>
      <c r="D283" s="59" t="s">
        <v>210</v>
      </c>
      <c r="E283" s="59"/>
      <c r="F283" s="60">
        <v>1360.9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30" customFormat="1" ht="15.75" outlineLevel="6">
      <c r="A284" s="5" t="s">
        <v>248</v>
      </c>
      <c r="B284" s="6" t="s">
        <v>48</v>
      </c>
      <c r="C284" s="6" t="s">
        <v>254</v>
      </c>
      <c r="D284" s="6" t="s">
        <v>249</v>
      </c>
      <c r="E284" s="6"/>
      <c r="F284" s="7">
        <f>F285</f>
        <v>639.1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30" customFormat="1" ht="47.25" outlineLevel="6">
      <c r="A285" s="68" t="s">
        <v>180</v>
      </c>
      <c r="B285" s="59" t="s">
        <v>48</v>
      </c>
      <c r="C285" s="59" t="s">
        <v>254</v>
      </c>
      <c r="D285" s="59" t="s">
        <v>181</v>
      </c>
      <c r="E285" s="59"/>
      <c r="F285" s="60">
        <v>639.1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30" customFormat="1" ht="15.75" outlineLevel="6">
      <c r="A286" s="21" t="s">
        <v>156</v>
      </c>
      <c r="B286" s="12" t="s">
        <v>48</v>
      </c>
      <c r="C286" s="12" t="s">
        <v>195</v>
      </c>
      <c r="D286" s="12" t="s">
        <v>5</v>
      </c>
      <c r="E286" s="12"/>
      <c r="F286" s="13">
        <f>F287+F290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30" customFormat="1" ht="31.5" outlineLevel="6">
      <c r="A287" s="5" t="s">
        <v>205</v>
      </c>
      <c r="B287" s="6" t="s">
        <v>48</v>
      </c>
      <c r="C287" s="6" t="s">
        <v>195</v>
      </c>
      <c r="D287" s="6" t="s">
        <v>206</v>
      </c>
      <c r="E287" s="6"/>
      <c r="F287" s="7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30" customFormat="1" ht="31.5" outlineLevel="6">
      <c r="A288" s="58" t="s">
        <v>209</v>
      </c>
      <c r="B288" s="59" t="s">
        <v>48</v>
      </c>
      <c r="C288" s="59" t="s">
        <v>195</v>
      </c>
      <c r="D288" s="59" t="s">
        <v>210</v>
      </c>
      <c r="E288" s="59"/>
      <c r="F288" s="60"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30" customFormat="1" ht="15.75" outlineLevel="6">
      <c r="A289" s="5" t="s">
        <v>248</v>
      </c>
      <c r="B289" s="6" t="s">
        <v>48</v>
      </c>
      <c r="C289" s="6" t="s">
        <v>195</v>
      </c>
      <c r="D289" s="6" t="s">
        <v>249</v>
      </c>
      <c r="E289" s="6"/>
      <c r="F289" s="7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30" customFormat="1" ht="47.25" outlineLevel="6">
      <c r="A290" s="67" t="s">
        <v>180</v>
      </c>
      <c r="B290" s="59" t="s">
        <v>48</v>
      </c>
      <c r="C290" s="59" t="s">
        <v>195</v>
      </c>
      <c r="D290" s="59" t="s">
        <v>181</v>
      </c>
      <c r="E290" s="59"/>
      <c r="F290" s="60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30" customFormat="1" ht="15.75" outlineLevel="6">
      <c r="A291" s="8" t="s">
        <v>77</v>
      </c>
      <c r="B291" s="9" t="s">
        <v>25</v>
      </c>
      <c r="C291" s="9" t="s">
        <v>6</v>
      </c>
      <c r="D291" s="9" t="s">
        <v>5</v>
      </c>
      <c r="E291" s="9"/>
      <c r="F291" s="10">
        <f>F292+F299</f>
        <v>18996.13</v>
      </c>
      <c r="G291" s="10">
        <f aca="true" t="shared" si="40" ref="G291:V291">G292+G299</f>
        <v>0</v>
      </c>
      <c r="H291" s="10">
        <f t="shared" si="40"/>
        <v>0</v>
      </c>
      <c r="I291" s="10">
        <f t="shared" si="40"/>
        <v>0</v>
      </c>
      <c r="J291" s="10">
        <f t="shared" si="40"/>
        <v>0</v>
      </c>
      <c r="K291" s="10">
        <f t="shared" si="40"/>
        <v>0</v>
      </c>
      <c r="L291" s="10">
        <f t="shared" si="40"/>
        <v>0</v>
      </c>
      <c r="M291" s="10">
        <f t="shared" si="40"/>
        <v>0</v>
      </c>
      <c r="N291" s="10">
        <f t="shared" si="40"/>
        <v>0</v>
      </c>
      <c r="O291" s="10">
        <f t="shared" si="40"/>
        <v>0</v>
      </c>
      <c r="P291" s="10">
        <f t="shared" si="40"/>
        <v>0</v>
      </c>
      <c r="Q291" s="10">
        <f t="shared" si="40"/>
        <v>0</v>
      </c>
      <c r="R291" s="10">
        <f t="shared" si="40"/>
        <v>0</v>
      </c>
      <c r="S291" s="10">
        <f t="shared" si="40"/>
        <v>0</v>
      </c>
      <c r="T291" s="10">
        <f t="shared" si="40"/>
        <v>0</v>
      </c>
      <c r="U291" s="10">
        <f t="shared" si="40"/>
        <v>0</v>
      </c>
      <c r="V291" s="10">
        <f t="shared" si="40"/>
        <v>0</v>
      </c>
    </row>
    <row r="292" spans="1:22" s="30" customFormat="1" ht="48.75" customHeight="1" outlineLevel="6">
      <c r="A292" s="14" t="s">
        <v>95</v>
      </c>
      <c r="B292" s="12" t="s">
        <v>25</v>
      </c>
      <c r="C292" s="12" t="s">
        <v>96</v>
      </c>
      <c r="D292" s="12" t="s">
        <v>5</v>
      </c>
      <c r="E292" s="12"/>
      <c r="F292" s="13">
        <f>F293</f>
        <v>1454.2</v>
      </c>
      <c r="G292" s="13">
        <f aca="true" t="shared" si="41" ref="G292:V293">G293</f>
        <v>0</v>
      </c>
      <c r="H292" s="13">
        <f t="shared" si="41"/>
        <v>0</v>
      </c>
      <c r="I292" s="13">
        <f t="shared" si="41"/>
        <v>0</v>
      </c>
      <c r="J292" s="13">
        <f t="shared" si="41"/>
        <v>0</v>
      </c>
      <c r="K292" s="13">
        <f t="shared" si="41"/>
        <v>0</v>
      </c>
      <c r="L292" s="13">
        <f t="shared" si="41"/>
        <v>0</v>
      </c>
      <c r="M292" s="13">
        <f t="shared" si="41"/>
        <v>0</v>
      </c>
      <c r="N292" s="13">
        <f t="shared" si="41"/>
        <v>0</v>
      </c>
      <c r="O292" s="13">
        <f t="shared" si="41"/>
        <v>0</v>
      </c>
      <c r="P292" s="13">
        <f t="shared" si="41"/>
        <v>0</v>
      </c>
      <c r="Q292" s="13">
        <f t="shared" si="41"/>
        <v>0</v>
      </c>
      <c r="R292" s="13">
        <f t="shared" si="41"/>
        <v>0</v>
      </c>
      <c r="S292" s="13">
        <f t="shared" si="41"/>
        <v>0</v>
      </c>
      <c r="T292" s="13">
        <f t="shared" si="41"/>
        <v>0</v>
      </c>
      <c r="U292" s="13">
        <f t="shared" si="41"/>
        <v>0</v>
      </c>
      <c r="V292" s="13">
        <f t="shared" si="41"/>
        <v>0</v>
      </c>
    </row>
    <row r="293" spans="1:22" s="30" customFormat="1" ht="15.75" outlineLevel="6">
      <c r="A293" s="61" t="s">
        <v>57</v>
      </c>
      <c r="B293" s="19" t="s">
        <v>25</v>
      </c>
      <c r="C293" s="19" t="s">
        <v>10</v>
      </c>
      <c r="D293" s="19" t="s">
        <v>5</v>
      </c>
      <c r="E293" s="19"/>
      <c r="F293" s="20">
        <f>F294+F297</f>
        <v>1454.2</v>
      </c>
      <c r="G293" s="7">
        <f t="shared" si="41"/>
        <v>0</v>
      </c>
      <c r="H293" s="7">
        <f t="shared" si="41"/>
        <v>0</v>
      </c>
      <c r="I293" s="7">
        <f t="shared" si="41"/>
        <v>0</v>
      </c>
      <c r="J293" s="7">
        <f t="shared" si="41"/>
        <v>0</v>
      </c>
      <c r="K293" s="7">
        <f t="shared" si="41"/>
        <v>0</v>
      </c>
      <c r="L293" s="7">
        <f t="shared" si="41"/>
        <v>0</v>
      </c>
      <c r="M293" s="7">
        <f t="shared" si="41"/>
        <v>0</v>
      </c>
      <c r="N293" s="7">
        <f t="shared" si="41"/>
        <v>0</v>
      </c>
      <c r="O293" s="7">
        <f t="shared" si="41"/>
        <v>0</v>
      </c>
      <c r="P293" s="7">
        <f t="shared" si="41"/>
        <v>0</v>
      </c>
      <c r="Q293" s="7">
        <f t="shared" si="41"/>
        <v>0</v>
      </c>
      <c r="R293" s="7">
        <f t="shared" si="41"/>
        <v>0</v>
      </c>
      <c r="S293" s="7">
        <f t="shared" si="41"/>
        <v>0</v>
      </c>
      <c r="T293" s="7">
        <f t="shared" si="41"/>
        <v>0</v>
      </c>
      <c r="U293" s="7">
        <f t="shared" si="41"/>
        <v>0</v>
      </c>
      <c r="V293" s="7">
        <f t="shared" si="41"/>
        <v>0</v>
      </c>
    </row>
    <row r="294" spans="1:22" s="30" customFormat="1" ht="31.5" outlineLevel="6">
      <c r="A294" s="5" t="s">
        <v>204</v>
      </c>
      <c r="B294" s="6" t="s">
        <v>25</v>
      </c>
      <c r="C294" s="6" t="s">
        <v>10</v>
      </c>
      <c r="D294" s="6" t="s">
        <v>203</v>
      </c>
      <c r="E294" s="6"/>
      <c r="F294" s="7">
        <f>F295+F296</f>
        <v>1438.4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30" customFormat="1" ht="15.75" outlineLevel="6">
      <c r="A295" s="58" t="s">
        <v>200</v>
      </c>
      <c r="B295" s="59" t="s">
        <v>25</v>
      </c>
      <c r="C295" s="59" t="s">
        <v>10</v>
      </c>
      <c r="D295" s="59" t="s">
        <v>199</v>
      </c>
      <c r="E295" s="59"/>
      <c r="F295" s="60">
        <v>1437.2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30" customFormat="1" ht="31.5" outlineLevel="6">
      <c r="A296" s="58" t="s">
        <v>201</v>
      </c>
      <c r="B296" s="59" t="s">
        <v>25</v>
      </c>
      <c r="C296" s="59" t="s">
        <v>10</v>
      </c>
      <c r="D296" s="59" t="s">
        <v>202</v>
      </c>
      <c r="E296" s="59"/>
      <c r="F296" s="60">
        <v>1.2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30" customFormat="1" ht="31.5" outlineLevel="6">
      <c r="A297" s="5" t="s">
        <v>205</v>
      </c>
      <c r="B297" s="6" t="s">
        <v>25</v>
      </c>
      <c r="C297" s="6" t="s">
        <v>10</v>
      </c>
      <c r="D297" s="6" t="s">
        <v>206</v>
      </c>
      <c r="E297" s="6"/>
      <c r="F297" s="7">
        <f>F298</f>
        <v>15.8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30" customFormat="1" ht="31.5" outlineLevel="6">
      <c r="A298" s="58" t="s">
        <v>209</v>
      </c>
      <c r="B298" s="59" t="s">
        <v>25</v>
      </c>
      <c r="C298" s="59" t="s">
        <v>10</v>
      </c>
      <c r="D298" s="59" t="s">
        <v>210</v>
      </c>
      <c r="E298" s="59"/>
      <c r="F298" s="60">
        <v>15.8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30" customFormat="1" ht="63" customHeight="1" outlineLevel="6">
      <c r="A299" s="24" t="s">
        <v>177</v>
      </c>
      <c r="B299" s="12" t="s">
        <v>25</v>
      </c>
      <c r="C299" s="12" t="s">
        <v>6</v>
      </c>
      <c r="D299" s="12" t="s">
        <v>5</v>
      </c>
      <c r="E299" s="12"/>
      <c r="F299" s="13">
        <f>F300+F310</f>
        <v>17541.93</v>
      </c>
      <c r="G299" s="13">
        <f aca="true" t="shared" si="42" ref="G299:V300">G300</f>
        <v>0</v>
      </c>
      <c r="H299" s="13">
        <f t="shared" si="42"/>
        <v>0</v>
      </c>
      <c r="I299" s="13">
        <f t="shared" si="42"/>
        <v>0</v>
      </c>
      <c r="J299" s="13">
        <f t="shared" si="42"/>
        <v>0</v>
      </c>
      <c r="K299" s="13">
        <f t="shared" si="42"/>
        <v>0</v>
      </c>
      <c r="L299" s="13">
        <f t="shared" si="42"/>
        <v>0</v>
      </c>
      <c r="M299" s="13">
        <f t="shared" si="42"/>
        <v>0</v>
      </c>
      <c r="N299" s="13">
        <f t="shared" si="42"/>
        <v>0</v>
      </c>
      <c r="O299" s="13">
        <f t="shared" si="42"/>
        <v>0</v>
      </c>
      <c r="P299" s="13">
        <f t="shared" si="42"/>
        <v>0</v>
      </c>
      <c r="Q299" s="13">
        <f t="shared" si="42"/>
        <v>0</v>
      </c>
      <c r="R299" s="13">
        <f t="shared" si="42"/>
        <v>0</v>
      </c>
      <c r="S299" s="13">
        <f t="shared" si="42"/>
        <v>0</v>
      </c>
      <c r="T299" s="13">
        <f t="shared" si="42"/>
        <v>0</v>
      </c>
      <c r="U299" s="13">
        <f t="shared" si="42"/>
        <v>0</v>
      </c>
      <c r="V299" s="13">
        <f t="shared" si="42"/>
        <v>0</v>
      </c>
    </row>
    <row r="300" spans="1:22" s="30" customFormat="1" ht="15.75" outlineLevel="6">
      <c r="A300" s="61" t="s">
        <v>88</v>
      </c>
      <c r="B300" s="19" t="s">
        <v>25</v>
      </c>
      <c r="C300" s="19" t="s">
        <v>39</v>
      </c>
      <c r="D300" s="19" t="s">
        <v>5</v>
      </c>
      <c r="E300" s="19"/>
      <c r="F300" s="20">
        <f>F301+F304+F307</f>
        <v>15725</v>
      </c>
      <c r="G300" s="7">
        <f t="shared" si="42"/>
        <v>0</v>
      </c>
      <c r="H300" s="7">
        <f t="shared" si="42"/>
        <v>0</v>
      </c>
      <c r="I300" s="7">
        <f t="shared" si="42"/>
        <v>0</v>
      </c>
      <c r="J300" s="7">
        <f t="shared" si="42"/>
        <v>0</v>
      </c>
      <c r="K300" s="7">
        <f t="shared" si="42"/>
        <v>0</v>
      </c>
      <c r="L300" s="7">
        <f t="shared" si="42"/>
        <v>0</v>
      </c>
      <c r="M300" s="7">
        <f t="shared" si="42"/>
        <v>0</v>
      </c>
      <c r="N300" s="7">
        <f t="shared" si="42"/>
        <v>0</v>
      </c>
      <c r="O300" s="7">
        <f t="shared" si="42"/>
        <v>0</v>
      </c>
      <c r="P300" s="7">
        <f t="shared" si="42"/>
        <v>0</v>
      </c>
      <c r="Q300" s="7">
        <f t="shared" si="42"/>
        <v>0</v>
      </c>
      <c r="R300" s="7">
        <f t="shared" si="42"/>
        <v>0</v>
      </c>
      <c r="S300" s="7">
        <f t="shared" si="42"/>
        <v>0</v>
      </c>
      <c r="T300" s="7">
        <f t="shared" si="42"/>
        <v>0</v>
      </c>
      <c r="U300" s="7">
        <f t="shared" si="42"/>
        <v>0</v>
      </c>
      <c r="V300" s="7">
        <f t="shared" si="42"/>
        <v>0</v>
      </c>
    </row>
    <row r="301" spans="1:22" s="30" customFormat="1" ht="15.75" outlineLevel="6">
      <c r="A301" s="5" t="s">
        <v>225</v>
      </c>
      <c r="B301" s="6" t="s">
        <v>25</v>
      </c>
      <c r="C301" s="6" t="s">
        <v>39</v>
      </c>
      <c r="D301" s="6" t="s">
        <v>226</v>
      </c>
      <c r="E301" s="6"/>
      <c r="F301" s="7">
        <f>F302+F303</f>
        <v>12842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30" customFormat="1" ht="15.75" outlineLevel="6">
      <c r="A302" s="58" t="s">
        <v>200</v>
      </c>
      <c r="B302" s="59" t="s">
        <v>25</v>
      </c>
      <c r="C302" s="59" t="s">
        <v>39</v>
      </c>
      <c r="D302" s="59" t="s">
        <v>227</v>
      </c>
      <c r="E302" s="59"/>
      <c r="F302" s="60">
        <v>12822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30" customFormat="1" ht="31.5" outlineLevel="6">
      <c r="A303" s="58" t="s">
        <v>201</v>
      </c>
      <c r="B303" s="59" t="s">
        <v>25</v>
      </c>
      <c r="C303" s="59" t="s">
        <v>39</v>
      </c>
      <c r="D303" s="59" t="s">
        <v>228</v>
      </c>
      <c r="E303" s="59"/>
      <c r="F303" s="60">
        <v>20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30" customFormat="1" ht="31.5" outlineLevel="6">
      <c r="A304" s="5" t="s">
        <v>205</v>
      </c>
      <c r="B304" s="6" t="s">
        <v>25</v>
      </c>
      <c r="C304" s="6" t="s">
        <v>39</v>
      </c>
      <c r="D304" s="6" t="s">
        <v>206</v>
      </c>
      <c r="E304" s="6"/>
      <c r="F304" s="7">
        <f>F305+F306</f>
        <v>2823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30" customFormat="1" ht="31.5" outlineLevel="6">
      <c r="A305" s="58" t="s">
        <v>207</v>
      </c>
      <c r="B305" s="59" t="s">
        <v>25</v>
      </c>
      <c r="C305" s="59" t="s">
        <v>39</v>
      </c>
      <c r="D305" s="59" t="s">
        <v>208</v>
      </c>
      <c r="E305" s="59"/>
      <c r="F305" s="60">
        <v>544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30" customFormat="1" ht="31.5" outlineLevel="6">
      <c r="A306" s="58" t="s">
        <v>209</v>
      </c>
      <c r="B306" s="59" t="s">
        <v>25</v>
      </c>
      <c r="C306" s="59" t="s">
        <v>39</v>
      </c>
      <c r="D306" s="59" t="s">
        <v>210</v>
      </c>
      <c r="E306" s="59"/>
      <c r="F306" s="60">
        <v>2279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30" customFormat="1" ht="15.75" outlineLevel="6">
      <c r="A307" s="5" t="s">
        <v>211</v>
      </c>
      <c r="B307" s="6" t="s">
        <v>25</v>
      </c>
      <c r="C307" s="6" t="s">
        <v>39</v>
      </c>
      <c r="D307" s="6" t="s">
        <v>212</v>
      </c>
      <c r="E307" s="6"/>
      <c r="F307" s="7">
        <f>F308+F309</f>
        <v>60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30" customFormat="1" ht="31.5" outlineLevel="6">
      <c r="A308" s="58" t="s">
        <v>213</v>
      </c>
      <c r="B308" s="59" t="s">
        <v>25</v>
      </c>
      <c r="C308" s="59" t="s">
        <v>39</v>
      </c>
      <c r="D308" s="59" t="s">
        <v>215</v>
      </c>
      <c r="E308" s="59"/>
      <c r="F308" s="60">
        <v>3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30" customFormat="1" ht="15.75" outlineLevel="6">
      <c r="A309" s="58" t="s">
        <v>214</v>
      </c>
      <c r="B309" s="59" t="s">
        <v>25</v>
      </c>
      <c r="C309" s="59" t="s">
        <v>39</v>
      </c>
      <c r="D309" s="59" t="s">
        <v>216</v>
      </c>
      <c r="E309" s="59"/>
      <c r="F309" s="60">
        <v>57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30" customFormat="1" ht="15.75" outlineLevel="6">
      <c r="A310" s="21" t="s">
        <v>76</v>
      </c>
      <c r="B310" s="9" t="s">
        <v>25</v>
      </c>
      <c r="C310" s="9" t="s">
        <v>24</v>
      </c>
      <c r="D310" s="9" t="s">
        <v>5</v>
      </c>
      <c r="E310" s="9"/>
      <c r="F310" s="10">
        <f>F311+F316</f>
        <v>1816.93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30" customFormat="1" ht="15.75" outlineLevel="6">
      <c r="A311" s="81" t="s">
        <v>292</v>
      </c>
      <c r="B311" s="9" t="s">
        <v>25</v>
      </c>
      <c r="C311" s="9" t="s">
        <v>252</v>
      </c>
      <c r="D311" s="9" t="s">
        <v>5</v>
      </c>
      <c r="E311" s="9"/>
      <c r="F311" s="10">
        <f>F312</f>
        <v>1800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30" customFormat="1" ht="21.75" customHeight="1" outlineLevel="6">
      <c r="A312" s="81" t="s">
        <v>293</v>
      </c>
      <c r="B312" s="9" t="s">
        <v>25</v>
      </c>
      <c r="C312" s="9" t="s">
        <v>298</v>
      </c>
      <c r="D312" s="9" t="s">
        <v>5</v>
      </c>
      <c r="E312" s="9"/>
      <c r="F312" s="10">
        <f>F313</f>
        <v>1800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30" customFormat="1" ht="15.75" outlineLevel="6">
      <c r="A313" s="92" t="s">
        <v>308</v>
      </c>
      <c r="B313" s="19" t="s">
        <v>25</v>
      </c>
      <c r="C313" s="19" t="s">
        <v>311</v>
      </c>
      <c r="D313" s="19" t="s">
        <v>5</v>
      </c>
      <c r="E313" s="19"/>
      <c r="F313" s="20">
        <f>F314</f>
        <v>1800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30" customFormat="1" ht="31.5" outlineLevel="6">
      <c r="A314" s="5" t="s">
        <v>205</v>
      </c>
      <c r="B314" s="6" t="s">
        <v>25</v>
      </c>
      <c r="C314" s="6" t="s">
        <v>311</v>
      </c>
      <c r="D314" s="6" t="s">
        <v>206</v>
      </c>
      <c r="E314" s="6"/>
      <c r="F314" s="7">
        <f>F315</f>
        <v>1800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30" customFormat="1" ht="31.5" outlineLevel="6">
      <c r="A315" s="58" t="s">
        <v>209</v>
      </c>
      <c r="B315" s="59" t="s">
        <v>25</v>
      </c>
      <c r="C315" s="59" t="s">
        <v>311</v>
      </c>
      <c r="D315" s="59" t="s">
        <v>210</v>
      </c>
      <c r="E315" s="59"/>
      <c r="F315" s="60">
        <v>1800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30" customFormat="1" ht="31.5" outlineLevel="6">
      <c r="A316" s="8" t="s">
        <v>258</v>
      </c>
      <c r="B316" s="9" t="s">
        <v>25</v>
      </c>
      <c r="C316" s="9" t="s">
        <v>259</v>
      </c>
      <c r="D316" s="9" t="s">
        <v>5</v>
      </c>
      <c r="E316" s="9"/>
      <c r="F316" s="10">
        <f>F317</f>
        <v>16.93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30" customFormat="1" ht="31.5" outlineLevel="6">
      <c r="A317" s="5" t="s">
        <v>205</v>
      </c>
      <c r="B317" s="6" t="s">
        <v>25</v>
      </c>
      <c r="C317" s="6" t="s">
        <v>259</v>
      </c>
      <c r="D317" s="6" t="s">
        <v>206</v>
      </c>
      <c r="E317" s="6"/>
      <c r="F317" s="7">
        <f>F318</f>
        <v>16.93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30" customFormat="1" ht="31.5" outlineLevel="6">
      <c r="A318" s="58" t="s">
        <v>209</v>
      </c>
      <c r="B318" s="59" t="s">
        <v>25</v>
      </c>
      <c r="C318" s="59" t="s">
        <v>259</v>
      </c>
      <c r="D318" s="59" t="s">
        <v>210</v>
      </c>
      <c r="E318" s="59"/>
      <c r="F318" s="60">
        <v>16.93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30" customFormat="1" ht="31.5" outlineLevel="6">
      <c r="A319" s="14" t="s">
        <v>151</v>
      </c>
      <c r="B319" s="12" t="s">
        <v>25</v>
      </c>
      <c r="C319" s="12" t="s">
        <v>149</v>
      </c>
      <c r="D319" s="12" t="s">
        <v>5</v>
      </c>
      <c r="E319" s="12"/>
      <c r="F319" s="13">
        <f>F320</f>
        <v>0</v>
      </c>
      <c r="G319" s="13">
        <f aca="true" t="shared" si="43" ref="G319:V319">G320</f>
        <v>0</v>
      </c>
      <c r="H319" s="13">
        <f t="shared" si="43"/>
        <v>0</v>
      </c>
      <c r="I319" s="13">
        <f t="shared" si="43"/>
        <v>0</v>
      </c>
      <c r="J319" s="13">
        <f t="shared" si="43"/>
        <v>0</v>
      </c>
      <c r="K319" s="13">
        <f t="shared" si="43"/>
        <v>0</v>
      </c>
      <c r="L319" s="13">
        <f t="shared" si="43"/>
        <v>0</v>
      </c>
      <c r="M319" s="13">
        <f t="shared" si="43"/>
        <v>0</v>
      </c>
      <c r="N319" s="13">
        <f t="shared" si="43"/>
        <v>0</v>
      </c>
      <c r="O319" s="13">
        <f t="shared" si="43"/>
        <v>0</v>
      </c>
      <c r="P319" s="13">
        <f t="shared" si="43"/>
        <v>0</v>
      </c>
      <c r="Q319" s="13">
        <f t="shared" si="43"/>
        <v>0</v>
      </c>
      <c r="R319" s="13">
        <f t="shared" si="43"/>
        <v>0</v>
      </c>
      <c r="S319" s="13">
        <f t="shared" si="43"/>
        <v>0</v>
      </c>
      <c r="T319" s="13">
        <f t="shared" si="43"/>
        <v>0</v>
      </c>
      <c r="U319" s="13">
        <f t="shared" si="43"/>
        <v>0</v>
      </c>
      <c r="V319" s="13">
        <f t="shared" si="43"/>
        <v>0</v>
      </c>
    </row>
    <row r="320" spans="1:22" s="30" customFormat="1" ht="15.75" outlineLevel="6">
      <c r="A320" s="5" t="s">
        <v>152</v>
      </c>
      <c r="B320" s="6" t="s">
        <v>25</v>
      </c>
      <c r="C320" s="6" t="s">
        <v>149</v>
      </c>
      <c r="D320" s="6" t="s">
        <v>150</v>
      </c>
      <c r="E320" s="6"/>
      <c r="F320" s="7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30" customFormat="1" ht="17.25" customHeight="1" outlineLevel="6">
      <c r="A321" s="16" t="s">
        <v>166</v>
      </c>
      <c r="B321" s="17" t="s">
        <v>119</v>
      </c>
      <c r="C321" s="17" t="s">
        <v>6</v>
      </c>
      <c r="D321" s="17" t="s">
        <v>5</v>
      </c>
      <c r="E321" s="17"/>
      <c r="F321" s="18">
        <f>F322</f>
        <v>14727.1</v>
      </c>
      <c r="G321" s="18" t="e">
        <f>G322+#REF!+#REF!</f>
        <v>#REF!</v>
      </c>
      <c r="H321" s="18" t="e">
        <f>H322+#REF!+#REF!</f>
        <v>#REF!</v>
      </c>
      <c r="I321" s="18" t="e">
        <f>I322+#REF!+#REF!</f>
        <v>#REF!</v>
      </c>
      <c r="J321" s="18" t="e">
        <f>J322+#REF!+#REF!</f>
        <v>#REF!</v>
      </c>
      <c r="K321" s="18" t="e">
        <f>K322+#REF!+#REF!</f>
        <v>#REF!</v>
      </c>
      <c r="L321" s="18" t="e">
        <f>L322+#REF!+#REF!</f>
        <v>#REF!</v>
      </c>
      <c r="M321" s="18" t="e">
        <f>M322+#REF!+#REF!</f>
        <v>#REF!</v>
      </c>
      <c r="N321" s="18" t="e">
        <f>N322+#REF!+#REF!</f>
        <v>#REF!</v>
      </c>
      <c r="O321" s="18" t="e">
        <f>O322+#REF!+#REF!</f>
        <v>#REF!</v>
      </c>
      <c r="P321" s="18" t="e">
        <f>P322+#REF!+#REF!</f>
        <v>#REF!</v>
      </c>
      <c r="Q321" s="18" t="e">
        <f>Q322+#REF!+#REF!</f>
        <v>#REF!</v>
      </c>
      <c r="R321" s="18" t="e">
        <f>R322+#REF!+#REF!</f>
        <v>#REF!</v>
      </c>
      <c r="S321" s="18" t="e">
        <f>S322+#REF!+#REF!</f>
        <v>#REF!</v>
      </c>
      <c r="T321" s="18" t="e">
        <f>T322+#REF!+#REF!</f>
        <v>#REF!</v>
      </c>
      <c r="U321" s="18" t="e">
        <f>U322+#REF!+#REF!</f>
        <v>#REF!</v>
      </c>
      <c r="V321" s="18" t="e">
        <f>V322+#REF!+#REF!</f>
        <v>#REF!</v>
      </c>
    </row>
    <row r="322" spans="1:22" s="30" customFormat="1" ht="15.75" outlineLevel="3">
      <c r="A322" s="8" t="s">
        <v>78</v>
      </c>
      <c r="B322" s="9" t="s">
        <v>26</v>
      </c>
      <c r="C322" s="9" t="s">
        <v>6</v>
      </c>
      <c r="D322" s="9" t="s">
        <v>5</v>
      </c>
      <c r="E322" s="9"/>
      <c r="F322" s="10">
        <f>F323</f>
        <v>14727.1</v>
      </c>
      <c r="G322" s="10" t="e">
        <f>G326+G331+#REF!</f>
        <v>#REF!</v>
      </c>
      <c r="H322" s="10" t="e">
        <f>H326+H331+#REF!</f>
        <v>#REF!</v>
      </c>
      <c r="I322" s="10" t="e">
        <f>I326+I331+#REF!</f>
        <v>#REF!</v>
      </c>
      <c r="J322" s="10" t="e">
        <f>J326+J331+#REF!</f>
        <v>#REF!</v>
      </c>
      <c r="K322" s="10" t="e">
        <f>K326+K331+#REF!</f>
        <v>#REF!</v>
      </c>
      <c r="L322" s="10" t="e">
        <f>L326+L331+#REF!</f>
        <v>#REF!</v>
      </c>
      <c r="M322" s="10" t="e">
        <f>M326+M331+#REF!</f>
        <v>#REF!</v>
      </c>
      <c r="N322" s="10" t="e">
        <f>N326+N331+#REF!</f>
        <v>#REF!</v>
      </c>
      <c r="O322" s="10" t="e">
        <f>O326+O331+#REF!</f>
        <v>#REF!</v>
      </c>
      <c r="P322" s="10" t="e">
        <f>P326+P331+#REF!</f>
        <v>#REF!</v>
      </c>
      <c r="Q322" s="10" t="e">
        <f>Q326+Q331+#REF!</f>
        <v>#REF!</v>
      </c>
      <c r="R322" s="10" t="e">
        <f>R326+R331+#REF!</f>
        <v>#REF!</v>
      </c>
      <c r="S322" s="10" t="e">
        <f>S326+S331+#REF!</f>
        <v>#REF!</v>
      </c>
      <c r="T322" s="10" t="e">
        <f>T326+T331+#REF!</f>
        <v>#REF!</v>
      </c>
      <c r="U322" s="10" t="e">
        <f>U326+U331+#REF!</f>
        <v>#REF!</v>
      </c>
      <c r="V322" s="10" t="e">
        <f>V326+V331+#REF!</f>
        <v>#REF!</v>
      </c>
    </row>
    <row r="323" spans="1:22" s="30" customFormat="1" ht="15.75" outlineLevel="3">
      <c r="A323" s="14" t="s">
        <v>76</v>
      </c>
      <c r="B323" s="9" t="s">
        <v>26</v>
      </c>
      <c r="C323" s="9" t="s">
        <v>6</v>
      </c>
      <c r="D323" s="9" t="s">
        <v>5</v>
      </c>
      <c r="E323" s="9"/>
      <c r="F323" s="10">
        <f>F324+F339+F342+F345</f>
        <v>14727.1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s="30" customFormat="1" ht="15.75" outlineLevel="3">
      <c r="A324" s="14" t="s">
        <v>296</v>
      </c>
      <c r="B324" s="9" t="s">
        <v>26</v>
      </c>
      <c r="C324" s="9" t="s">
        <v>6</v>
      </c>
      <c r="D324" s="9" t="s">
        <v>5</v>
      </c>
      <c r="E324" s="9"/>
      <c r="F324" s="10">
        <f>F325+F336</f>
        <v>13877.1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s="30" customFormat="1" ht="31.5" outlineLevel="3">
      <c r="A325" s="14" t="s">
        <v>297</v>
      </c>
      <c r="B325" s="9" t="s">
        <v>26</v>
      </c>
      <c r="C325" s="9" t="s">
        <v>6</v>
      </c>
      <c r="D325" s="9" t="s">
        <v>5</v>
      </c>
      <c r="E325" s="9"/>
      <c r="F325" s="10">
        <f>F326+F331</f>
        <v>13627.1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s="30" customFormat="1" ht="31.5" customHeight="1" outlineLevel="3">
      <c r="A326" s="24" t="s">
        <v>132</v>
      </c>
      <c r="B326" s="12" t="s">
        <v>26</v>
      </c>
      <c r="C326" s="12" t="s">
        <v>6</v>
      </c>
      <c r="D326" s="12" t="s">
        <v>5</v>
      </c>
      <c r="E326" s="12"/>
      <c r="F326" s="13">
        <f>F327</f>
        <v>11060.2</v>
      </c>
      <c r="G326" s="13">
        <f aca="true" t="shared" si="44" ref="G326:V326">G327</f>
        <v>0</v>
      </c>
      <c r="H326" s="13">
        <f t="shared" si="44"/>
        <v>0</v>
      </c>
      <c r="I326" s="13">
        <f t="shared" si="44"/>
        <v>0</v>
      </c>
      <c r="J326" s="13">
        <f t="shared" si="44"/>
        <v>0</v>
      </c>
      <c r="K326" s="13">
        <f t="shared" si="44"/>
        <v>0</v>
      </c>
      <c r="L326" s="13">
        <f t="shared" si="44"/>
        <v>0</v>
      </c>
      <c r="M326" s="13">
        <f t="shared" si="44"/>
        <v>0</v>
      </c>
      <c r="N326" s="13">
        <f t="shared" si="44"/>
        <v>0</v>
      </c>
      <c r="O326" s="13">
        <f t="shared" si="44"/>
        <v>0</v>
      </c>
      <c r="P326" s="13">
        <f t="shared" si="44"/>
        <v>0</v>
      </c>
      <c r="Q326" s="13">
        <f t="shared" si="44"/>
        <v>0</v>
      </c>
      <c r="R326" s="13">
        <f t="shared" si="44"/>
        <v>0</v>
      </c>
      <c r="S326" s="13">
        <f t="shared" si="44"/>
        <v>0</v>
      </c>
      <c r="T326" s="13">
        <f t="shared" si="44"/>
        <v>0</v>
      </c>
      <c r="U326" s="13">
        <f t="shared" si="44"/>
        <v>0</v>
      </c>
      <c r="V326" s="13">
        <f t="shared" si="44"/>
        <v>0</v>
      </c>
    </row>
    <row r="327" spans="1:22" s="30" customFormat="1" ht="15.75" outlineLevel="3">
      <c r="A327" s="61" t="s">
        <v>88</v>
      </c>
      <c r="B327" s="19" t="s">
        <v>26</v>
      </c>
      <c r="C327" s="19" t="s">
        <v>6</v>
      </c>
      <c r="D327" s="19" t="s">
        <v>5</v>
      </c>
      <c r="E327" s="19"/>
      <c r="F327" s="20">
        <f>F328</f>
        <v>11060.2</v>
      </c>
      <c r="G327" s="7">
        <f aca="true" t="shared" si="45" ref="G327:V327">G329</f>
        <v>0</v>
      </c>
      <c r="H327" s="7">
        <f t="shared" si="45"/>
        <v>0</v>
      </c>
      <c r="I327" s="7">
        <f t="shared" si="45"/>
        <v>0</v>
      </c>
      <c r="J327" s="7">
        <f t="shared" si="45"/>
        <v>0</v>
      </c>
      <c r="K327" s="7">
        <f t="shared" si="45"/>
        <v>0</v>
      </c>
      <c r="L327" s="7">
        <f t="shared" si="45"/>
        <v>0</v>
      </c>
      <c r="M327" s="7">
        <f t="shared" si="45"/>
        <v>0</v>
      </c>
      <c r="N327" s="7">
        <f t="shared" si="45"/>
        <v>0</v>
      </c>
      <c r="O327" s="7">
        <f t="shared" si="45"/>
        <v>0</v>
      </c>
      <c r="P327" s="7">
        <f t="shared" si="45"/>
        <v>0</v>
      </c>
      <c r="Q327" s="7">
        <f t="shared" si="45"/>
        <v>0</v>
      </c>
      <c r="R327" s="7">
        <f t="shared" si="45"/>
        <v>0</v>
      </c>
      <c r="S327" s="7">
        <f t="shared" si="45"/>
        <v>0</v>
      </c>
      <c r="T327" s="7">
        <f t="shared" si="45"/>
        <v>0</v>
      </c>
      <c r="U327" s="7">
        <f t="shared" si="45"/>
        <v>0</v>
      </c>
      <c r="V327" s="7">
        <f t="shared" si="45"/>
        <v>0</v>
      </c>
    </row>
    <row r="328" spans="1:22" s="30" customFormat="1" ht="15.75" outlineLevel="3">
      <c r="A328" s="5" t="s">
        <v>248</v>
      </c>
      <c r="B328" s="6" t="s">
        <v>26</v>
      </c>
      <c r="C328" s="6" t="s">
        <v>6</v>
      </c>
      <c r="D328" s="6" t="s">
        <v>5</v>
      </c>
      <c r="E328" s="6"/>
      <c r="F328" s="7">
        <f>F329+F330</f>
        <v>11060.2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30" customFormat="1" ht="47.25" outlineLevel="3">
      <c r="A329" s="67" t="s">
        <v>180</v>
      </c>
      <c r="B329" s="59" t="s">
        <v>26</v>
      </c>
      <c r="C329" s="59" t="s">
        <v>40</v>
      </c>
      <c r="D329" s="59" t="s">
        <v>181</v>
      </c>
      <c r="E329" s="59"/>
      <c r="F329" s="60">
        <v>11060.2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30" customFormat="1" ht="15.75" outlineLevel="3">
      <c r="A330" s="67" t="s">
        <v>182</v>
      </c>
      <c r="B330" s="59" t="s">
        <v>26</v>
      </c>
      <c r="C330" s="59" t="s">
        <v>300</v>
      </c>
      <c r="D330" s="59" t="s">
        <v>183</v>
      </c>
      <c r="E330" s="59"/>
      <c r="F330" s="60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30" customFormat="1" ht="15.75" outlineLevel="3">
      <c r="A331" s="24" t="s">
        <v>133</v>
      </c>
      <c r="B331" s="12" t="s">
        <v>26</v>
      </c>
      <c r="C331" s="12" t="s">
        <v>6</v>
      </c>
      <c r="D331" s="12" t="s">
        <v>5</v>
      </c>
      <c r="E331" s="12"/>
      <c r="F331" s="13">
        <f>F332</f>
        <v>2566.9</v>
      </c>
      <c r="G331" s="13">
        <f aca="true" t="shared" si="46" ref="G331:V331">G332</f>
        <v>0</v>
      </c>
      <c r="H331" s="13">
        <f t="shared" si="46"/>
        <v>0</v>
      </c>
      <c r="I331" s="13">
        <f t="shared" si="46"/>
        <v>0</v>
      </c>
      <c r="J331" s="13">
        <f t="shared" si="46"/>
        <v>0</v>
      </c>
      <c r="K331" s="13">
        <f t="shared" si="46"/>
        <v>0</v>
      </c>
      <c r="L331" s="13">
        <f t="shared" si="46"/>
        <v>0</v>
      </c>
      <c r="M331" s="13">
        <f t="shared" si="46"/>
        <v>0</v>
      </c>
      <c r="N331" s="13">
        <f t="shared" si="46"/>
        <v>0</v>
      </c>
      <c r="O331" s="13">
        <f t="shared" si="46"/>
        <v>0</v>
      </c>
      <c r="P331" s="13">
        <f t="shared" si="46"/>
        <v>0</v>
      </c>
      <c r="Q331" s="13">
        <f t="shared" si="46"/>
        <v>0</v>
      </c>
      <c r="R331" s="13">
        <f t="shared" si="46"/>
        <v>0</v>
      </c>
      <c r="S331" s="13">
        <f t="shared" si="46"/>
        <v>0</v>
      </c>
      <c r="T331" s="13">
        <f t="shared" si="46"/>
        <v>0</v>
      </c>
      <c r="U331" s="13">
        <f t="shared" si="46"/>
        <v>0</v>
      </c>
      <c r="V331" s="13">
        <f t="shared" si="46"/>
        <v>0</v>
      </c>
    </row>
    <row r="332" spans="1:22" s="30" customFormat="1" ht="15.75" outlineLevel="3">
      <c r="A332" s="61" t="s">
        <v>88</v>
      </c>
      <c r="B332" s="19" t="s">
        <v>26</v>
      </c>
      <c r="C332" s="19" t="s">
        <v>6</v>
      </c>
      <c r="D332" s="19" t="s">
        <v>5</v>
      </c>
      <c r="E332" s="19"/>
      <c r="F332" s="20">
        <f>F333</f>
        <v>2566.9</v>
      </c>
      <c r="G332" s="7">
        <f aca="true" t="shared" si="47" ref="G332:V332">G334</f>
        <v>0</v>
      </c>
      <c r="H332" s="7">
        <f t="shared" si="47"/>
        <v>0</v>
      </c>
      <c r="I332" s="7">
        <f t="shared" si="47"/>
        <v>0</v>
      </c>
      <c r="J332" s="7">
        <f t="shared" si="47"/>
        <v>0</v>
      </c>
      <c r="K332" s="7">
        <f t="shared" si="47"/>
        <v>0</v>
      </c>
      <c r="L332" s="7">
        <f t="shared" si="47"/>
        <v>0</v>
      </c>
      <c r="M332" s="7">
        <f t="shared" si="47"/>
        <v>0</v>
      </c>
      <c r="N332" s="7">
        <f t="shared" si="47"/>
        <v>0</v>
      </c>
      <c r="O332" s="7">
        <f t="shared" si="47"/>
        <v>0</v>
      </c>
      <c r="P332" s="7">
        <f t="shared" si="47"/>
        <v>0</v>
      </c>
      <c r="Q332" s="7">
        <f t="shared" si="47"/>
        <v>0</v>
      </c>
      <c r="R332" s="7">
        <f t="shared" si="47"/>
        <v>0</v>
      </c>
      <c r="S332" s="7">
        <f t="shared" si="47"/>
        <v>0</v>
      </c>
      <c r="T332" s="7">
        <f t="shared" si="47"/>
        <v>0</v>
      </c>
      <c r="U332" s="7">
        <f t="shared" si="47"/>
        <v>0</v>
      </c>
      <c r="V332" s="7">
        <f t="shared" si="47"/>
        <v>0</v>
      </c>
    </row>
    <row r="333" spans="1:22" s="30" customFormat="1" ht="15.75" outlineLevel="3">
      <c r="A333" s="5" t="s">
        <v>248</v>
      </c>
      <c r="B333" s="6" t="s">
        <v>26</v>
      </c>
      <c r="C333" s="6" t="s">
        <v>6</v>
      </c>
      <c r="D333" s="6" t="s">
        <v>5</v>
      </c>
      <c r="E333" s="6"/>
      <c r="F333" s="7">
        <f>F334+F335</f>
        <v>2566.9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30" customFormat="1" ht="47.25" outlineLevel="3">
      <c r="A334" s="67" t="s">
        <v>180</v>
      </c>
      <c r="B334" s="59" t="s">
        <v>26</v>
      </c>
      <c r="C334" s="59" t="s">
        <v>41</v>
      </c>
      <c r="D334" s="59" t="s">
        <v>181</v>
      </c>
      <c r="E334" s="59"/>
      <c r="F334" s="60">
        <v>2366.9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30" customFormat="1" ht="15.75" outlineLevel="3">
      <c r="A335" s="67" t="s">
        <v>182</v>
      </c>
      <c r="B335" s="59" t="s">
        <v>26</v>
      </c>
      <c r="C335" s="59" t="s">
        <v>300</v>
      </c>
      <c r="D335" s="59" t="s">
        <v>183</v>
      </c>
      <c r="E335" s="59"/>
      <c r="F335" s="60">
        <v>200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30" customFormat="1" ht="15.75" outlineLevel="3">
      <c r="A336" s="8" t="s">
        <v>264</v>
      </c>
      <c r="B336" s="9" t="s">
        <v>26</v>
      </c>
      <c r="C336" s="9" t="s">
        <v>265</v>
      </c>
      <c r="D336" s="9" t="s">
        <v>5</v>
      </c>
      <c r="E336" s="9"/>
      <c r="F336" s="10">
        <f>F337</f>
        <v>250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30" customFormat="1" ht="31.5" outlineLevel="3">
      <c r="A337" s="5" t="s">
        <v>205</v>
      </c>
      <c r="B337" s="6" t="s">
        <v>26</v>
      </c>
      <c r="C337" s="6" t="s">
        <v>265</v>
      </c>
      <c r="D337" s="6" t="s">
        <v>206</v>
      </c>
      <c r="E337" s="6"/>
      <c r="F337" s="7">
        <f>F338</f>
        <v>250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30" customFormat="1" ht="31.5" outlineLevel="3">
      <c r="A338" s="58" t="s">
        <v>209</v>
      </c>
      <c r="B338" s="59" t="s">
        <v>26</v>
      </c>
      <c r="C338" s="59" t="s">
        <v>265</v>
      </c>
      <c r="D338" s="59" t="s">
        <v>210</v>
      </c>
      <c r="E338" s="59"/>
      <c r="F338" s="60">
        <v>250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30" customFormat="1" ht="31.5" outlineLevel="3">
      <c r="A339" s="8" t="s">
        <v>258</v>
      </c>
      <c r="B339" s="9" t="s">
        <v>26</v>
      </c>
      <c r="C339" s="9" t="s">
        <v>259</v>
      </c>
      <c r="D339" s="9" t="s">
        <v>5</v>
      </c>
      <c r="E339" s="9"/>
      <c r="F339" s="10">
        <f>F340</f>
        <v>350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30" customFormat="1" ht="31.5" outlineLevel="3">
      <c r="A340" s="5" t="s">
        <v>205</v>
      </c>
      <c r="B340" s="6" t="s">
        <v>26</v>
      </c>
      <c r="C340" s="6" t="s">
        <v>259</v>
      </c>
      <c r="D340" s="6" t="s">
        <v>206</v>
      </c>
      <c r="E340" s="6"/>
      <c r="F340" s="7">
        <f>F341</f>
        <v>350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30" customFormat="1" ht="31.5" outlineLevel="3">
      <c r="A341" s="58" t="s">
        <v>209</v>
      </c>
      <c r="B341" s="59" t="s">
        <v>26</v>
      </c>
      <c r="C341" s="59" t="s">
        <v>259</v>
      </c>
      <c r="D341" s="59" t="s">
        <v>210</v>
      </c>
      <c r="E341" s="59"/>
      <c r="F341" s="60">
        <v>350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30" customFormat="1" ht="15.75" outlineLevel="3">
      <c r="A342" s="8" t="s">
        <v>260</v>
      </c>
      <c r="B342" s="9" t="s">
        <v>26</v>
      </c>
      <c r="C342" s="9" t="s">
        <v>261</v>
      </c>
      <c r="D342" s="9" t="s">
        <v>5</v>
      </c>
      <c r="E342" s="9"/>
      <c r="F342" s="10">
        <f>F343</f>
        <v>300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30" customFormat="1" ht="31.5" outlineLevel="3">
      <c r="A343" s="5" t="s">
        <v>205</v>
      </c>
      <c r="B343" s="6" t="s">
        <v>26</v>
      </c>
      <c r="C343" s="6" t="s">
        <v>261</v>
      </c>
      <c r="D343" s="6" t="s">
        <v>206</v>
      </c>
      <c r="E343" s="6"/>
      <c r="F343" s="7">
        <f>F344</f>
        <v>300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30" customFormat="1" ht="31.5" outlineLevel="3">
      <c r="A344" s="58" t="s">
        <v>209</v>
      </c>
      <c r="B344" s="59" t="s">
        <v>26</v>
      </c>
      <c r="C344" s="59" t="s">
        <v>261</v>
      </c>
      <c r="D344" s="59" t="s">
        <v>210</v>
      </c>
      <c r="E344" s="59"/>
      <c r="F344" s="60">
        <v>300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30" customFormat="1" ht="15.75" outlineLevel="3">
      <c r="A345" s="8" t="s">
        <v>262</v>
      </c>
      <c r="B345" s="9" t="s">
        <v>26</v>
      </c>
      <c r="C345" s="9" t="s">
        <v>263</v>
      </c>
      <c r="D345" s="9" t="s">
        <v>5</v>
      </c>
      <c r="E345" s="9"/>
      <c r="F345" s="10">
        <f>F346</f>
        <v>200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30" customFormat="1" ht="31.5" outlineLevel="3">
      <c r="A346" s="5" t="s">
        <v>205</v>
      </c>
      <c r="B346" s="6" t="s">
        <v>26</v>
      </c>
      <c r="C346" s="6" t="s">
        <v>263</v>
      </c>
      <c r="D346" s="6" t="s">
        <v>206</v>
      </c>
      <c r="E346" s="6"/>
      <c r="F346" s="7">
        <f>F347</f>
        <v>200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30" customFormat="1" ht="31.5" outlineLevel="3">
      <c r="A347" s="58" t="s">
        <v>209</v>
      </c>
      <c r="B347" s="59" t="s">
        <v>26</v>
      </c>
      <c r="C347" s="59" t="s">
        <v>263</v>
      </c>
      <c r="D347" s="59" t="s">
        <v>210</v>
      </c>
      <c r="E347" s="59"/>
      <c r="F347" s="60">
        <v>200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30" customFormat="1" ht="17.25" customHeight="1" outlineLevel="6">
      <c r="A348" s="16" t="s">
        <v>118</v>
      </c>
      <c r="B348" s="17" t="s">
        <v>117</v>
      </c>
      <c r="C348" s="17" t="s">
        <v>6</v>
      </c>
      <c r="D348" s="17" t="s">
        <v>5</v>
      </c>
      <c r="E348" s="17"/>
      <c r="F348" s="18">
        <f>F350+F355+F363+F368</f>
        <v>4626.3</v>
      </c>
      <c r="G348" s="18">
        <f aca="true" t="shared" si="48" ref="G348:V348">G350+G355+G363</f>
        <v>0</v>
      </c>
      <c r="H348" s="18">
        <f t="shared" si="48"/>
        <v>0</v>
      </c>
      <c r="I348" s="18">
        <f t="shared" si="48"/>
        <v>0</v>
      </c>
      <c r="J348" s="18">
        <f t="shared" si="48"/>
        <v>0</v>
      </c>
      <c r="K348" s="18">
        <f t="shared" si="48"/>
        <v>0</v>
      </c>
      <c r="L348" s="18">
        <f t="shared" si="48"/>
        <v>0</v>
      </c>
      <c r="M348" s="18">
        <f t="shared" si="48"/>
        <v>0</v>
      </c>
      <c r="N348" s="18">
        <f t="shared" si="48"/>
        <v>0</v>
      </c>
      <c r="O348" s="18">
        <f t="shared" si="48"/>
        <v>0</v>
      </c>
      <c r="P348" s="18">
        <f t="shared" si="48"/>
        <v>0</v>
      </c>
      <c r="Q348" s="18">
        <f t="shared" si="48"/>
        <v>0</v>
      </c>
      <c r="R348" s="18">
        <f t="shared" si="48"/>
        <v>0</v>
      </c>
      <c r="S348" s="18">
        <f t="shared" si="48"/>
        <v>0</v>
      </c>
      <c r="T348" s="18">
        <f t="shared" si="48"/>
        <v>0</v>
      </c>
      <c r="U348" s="18">
        <f t="shared" si="48"/>
        <v>0</v>
      </c>
      <c r="V348" s="18">
        <f t="shared" si="48"/>
        <v>0</v>
      </c>
    </row>
    <row r="349" spans="1:22" s="30" customFormat="1" ht="17.25" customHeight="1" outlineLevel="6">
      <c r="A349" s="14" t="s">
        <v>76</v>
      </c>
      <c r="B349" s="90" t="s">
        <v>117</v>
      </c>
      <c r="C349" s="90" t="s">
        <v>6</v>
      </c>
      <c r="D349" s="90" t="s">
        <v>5</v>
      </c>
      <c r="E349" s="90"/>
      <c r="F349" s="91">
        <f>F356+F369</f>
        <v>1282.2</v>
      </c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s="30" customFormat="1" ht="15.75" outlineLevel="3">
      <c r="A350" s="8" t="s">
        <v>83</v>
      </c>
      <c r="B350" s="9" t="s">
        <v>29</v>
      </c>
      <c r="C350" s="9" t="s">
        <v>6</v>
      </c>
      <c r="D350" s="9" t="s">
        <v>5</v>
      </c>
      <c r="E350" s="9"/>
      <c r="F350" s="10">
        <f>F351</f>
        <v>187.1</v>
      </c>
      <c r="G350" s="10">
        <f aca="true" t="shared" si="49" ref="G350:V352">G351</f>
        <v>0</v>
      </c>
      <c r="H350" s="10">
        <f t="shared" si="49"/>
        <v>0</v>
      </c>
      <c r="I350" s="10">
        <f t="shared" si="49"/>
        <v>0</v>
      </c>
      <c r="J350" s="10">
        <f t="shared" si="49"/>
        <v>0</v>
      </c>
      <c r="K350" s="10">
        <f t="shared" si="49"/>
        <v>0</v>
      </c>
      <c r="L350" s="10">
        <f t="shared" si="49"/>
        <v>0</v>
      </c>
      <c r="M350" s="10">
        <f t="shared" si="49"/>
        <v>0</v>
      </c>
      <c r="N350" s="10">
        <f t="shared" si="49"/>
        <v>0</v>
      </c>
      <c r="O350" s="10">
        <f t="shared" si="49"/>
        <v>0</v>
      </c>
      <c r="P350" s="10">
        <f t="shared" si="49"/>
        <v>0</v>
      </c>
      <c r="Q350" s="10">
        <f t="shared" si="49"/>
        <v>0</v>
      </c>
      <c r="R350" s="10">
        <f t="shared" si="49"/>
        <v>0</v>
      </c>
      <c r="S350" s="10">
        <f t="shared" si="49"/>
        <v>0</v>
      </c>
      <c r="T350" s="10">
        <f t="shared" si="49"/>
        <v>0</v>
      </c>
      <c r="U350" s="10">
        <f t="shared" si="49"/>
        <v>0</v>
      </c>
      <c r="V350" s="10">
        <f t="shared" si="49"/>
        <v>0</v>
      </c>
    </row>
    <row r="351" spans="1:22" s="15" customFormat="1" ht="17.25" customHeight="1" outlineLevel="3">
      <c r="A351" s="14" t="s">
        <v>113</v>
      </c>
      <c r="B351" s="12" t="s">
        <v>29</v>
      </c>
      <c r="C351" s="12" t="s">
        <v>112</v>
      </c>
      <c r="D351" s="12" t="s">
        <v>5</v>
      </c>
      <c r="E351" s="12"/>
      <c r="F351" s="13">
        <f>F352</f>
        <v>187.1</v>
      </c>
      <c r="G351" s="13">
        <f t="shared" si="49"/>
        <v>0</v>
      </c>
      <c r="H351" s="13">
        <f t="shared" si="49"/>
        <v>0</v>
      </c>
      <c r="I351" s="13">
        <f t="shared" si="49"/>
        <v>0</v>
      </c>
      <c r="J351" s="13">
        <f t="shared" si="49"/>
        <v>0</v>
      </c>
      <c r="K351" s="13">
        <f t="shared" si="49"/>
        <v>0</v>
      </c>
      <c r="L351" s="13">
        <f t="shared" si="49"/>
        <v>0</v>
      </c>
      <c r="M351" s="13">
        <f t="shared" si="49"/>
        <v>0</v>
      </c>
      <c r="N351" s="13">
        <f t="shared" si="49"/>
        <v>0</v>
      </c>
      <c r="O351" s="13">
        <f t="shared" si="49"/>
        <v>0</v>
      </c>
      <c r="P351" s="13">
        <f t="shared" si="49"/>
        <v>0</v>
      </c>
      <c r="Q351" s="13">
        <f t="shared" si="49"/>
        <v>0</v>
      </c>
      <c r="R351" s="13">
        <f t="shared" si="49"/>
        <v>0</v>
      </c>
      <c r="S351" s="13">
        <f t="shared" si="49"/>
        <v>0</v>
      </c>
      <c r="T351" s="13">
        <f t="shared" si="49"/>
        <v>0</v>
      </c>
      <c r="U351" s="13">
        <f t="shared" si="49"/>
        <v>0</v>
      </c>
      <c r="V351" s="13">
        <f t="shared" si="49"/>
        <v>0</v>
      </c>
    </row>
    <row r="352" spans="1:22" s="30" customFormat="1" ht="33" customHeight="1" outlineLevel="4">
      <c r="A352" s="61" t="s">
        <v>84</v>
      </c>
      <c r="B352" s="19" t="s">
        <v>29</v>
      </c>
      <c r="C352" s="19" t="s">
        <v>30</v>
      </c>
      <c r="D352" s="19" t="s">
        <v>5</v>
      </c>
      <c r="E352" s="19"/>
      <c r="F352" s="20">
        <f>F353</f>
        <v>187.1</v>
      </c>
      <c r="G352" s="7">
        <f t="shared" si="49"/>
        <v>0</v>
      </c>
      <c r="H352" s="7">
        <f t="shared" si="49"/>
        <v>0</v>
      </c>
      <c r="I352" s="7">
        <f t="shared" si="49"/>
        <v>0</v>
      </c>
      <c r="J352" s="7">
        <f t="shared" si="49"/>
        <v>0</v>
      </c>
      <c r="K352" s="7">
        <f t="shared" si="49"/>
        <v>0</v>
      </c>
      <c r="L352" s="7">
        <f t="shared" si="49"/>
        <v>0</v>
      </c>
      <c r="M352" s="7">
        <f t="shared" si="49"/>
        <v>0</v>
      </c>
      <c r="N352" s="7">
        <f t="shared" si="49"/>
        <v>0</v>
      </c>
      <c r="O352" s="7">
        <f t="shared" si="49"/>
        <v>0</v>
      </c>
      <c r="P352" s="7">
        <f t="shared" si="49"/>
        <v>0</v>
      </c>
      <c r="Q352" s="7">
        <f t="shared" si="49"/>
        <v>0</v>
      </c>
      <c r="R352" s="7">
        <f t="shared" si="49"/>
        <v>0</v>
      </c>
      <c r="S352" s="7">
        <f t="shared" si="49"/>
        <v>0</v>
      </c>
      <c r="T352" s="7">
        <f t="shared" si="49"/>
        <v>0</v>
      </c>
      <c r="U352" s="7">
        <f t="shared" si="49"/>
        <v>0</v>
      </c>
      <c r="V352" s="7">
        <f t="shared" si="49"/>
        <v>0</v>
      </c>
    </row>
    <row r="353" spans="1:22" s="30" customFormat="1" ht="15.75" outlineLevel="5">
      <c r="A353" s="5" t="s">
        <v>268</v>
      </c>
      <c r="B353" s="6" t="s">
        <v>29</v>
      </c>
      <c r="C353" s="6" t="s">
        <v>30</v>
      </c>
      <c r="D353" s="6" t="s">
        <v>266</v>
      </c>
      <c r="E353" s="6"/>
      <c r="F353" s="7">
        <f>F354</f>
        <v>187.1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30" customFormat="1" ht="31.5" outlineLevel="5">
      <c r="A354" s="58" t="s">
        <v>269</v>
      </c>
      <c r="B354" s="59" t="s">
        <v>29</v>
      </c>
      <c r="C354" s="59" t="s">
        <v>30</v>
      </c>
      <c r="D354" s="59" t="s">
        <v>267</v>
      </c>
      <c r="E354" s="59"/>
      <c r="F354" s="60">
        <v>187.1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30" customFormat="1" ht="15.75" outlineLevel="3">
      <c r="A355" s="8" t="s">
        <v>85</v>
      </c>
      <c r="B355" s="9" t="s">
        <v>31</v>
      </c>
      <c r="C355" s="9" t="s">
        <v>6</v>
      </c>
      <c r="D355" s="9" t="s">
        <v>5</v>
      </c>
      <c r="E355" s="9"/>
      <c r="F355" s="10">
        <f>F356</f>
        <v>1182.2</v>
      </c>
      <c r="G355" s="10">
        <f aca="true" t="shared" si="50" ref="G355:V356">G356</f>
        <v>0</v>
      </c>
      <c r="H355" s="10">
        <f t="shared" si="50"/>
        <v>0</v>
      </c>
      <c r="I355" s="10">
        <f t="shared" si="50"/>
        <v>0</v>
      </c>
      <c r="J355" s="10">
        <f t="shared" si="50"/>
        <v>0</v>
      </c>
      <c r="K355" s="10">
        <f t="shared" si="50"/>
        <v>0</v>
      </c>
      <c r="L355" s="10">
        <f t="shared" si="50"/>
        <v>0</v>
      </c>
      <c r="M355" s="10">
        <f t="shared" si="50"/>
        <v>0</v>
      </c>
      <c r="N355" s="10">
        <f t="shared" si="50"/>
        <v>0</v>
      </c>
      <c r="O355" s="10">
        <f t="shared" si="50"/>
        <v>0</v>
      </c>
      <c r="P355" s="10">
        <f t="shared" si="50"/>
        <v>0</v>
      </c>
      <c r="Q355" s="10">
        <f t="shared" si="50"/>
        <v>0</v>
      </c>
      <c r="R355" s="10">
        <f t="shared" si="50"/>
        <v>0</v>
      </c>
      <c r="S355" s="10">
        <f t="shared" si="50"/>
        <v>0</v>
      </c>
      <c r="T355" s="10">
        <f t="shared" si="50"/>
        <v>0</v>
      </c>
      <c r="U355" s="10">
        <f t="shared" si="50"/>
        <v>0</v>
      </c>
      <c r="V355" s="10">
        <f t="shared" si="50"/>
        <v>0</v>
      </c>
    </row>
    <row r="356" spans="1:22" s="30" customFormat="1" ht="15.75" outlineLevel="4">
      <c r="A356" s="14" t="s">
        <v>76</v>
      </c>
      <c r="B356" s="12" t="s">
        <v>31</v>
      </c>
      <c r="C356" s="12" t="s">
        <v>24</v>
      </c>
      <c r="D356" s="12" t="s">
        <v>5</v>
      </c>
      <c r="E356" s="12"/>
      <c r="F356" s="13">
        <f>F357+F360</f>
        <v>1182.2</v>
      </c>
      <c r="G356" s="13">
        <f t="shared" si="50"/>
        <v>0</v>
      </c>
      <c r="H356" s="13">
        <f t="shared" si="50"/>
        <v>0</v>
      </c>
      <c r="I356" s="13">
        <f t="shared" si="50"/>
        <v>0</v>
      </c>
      <c r="J356" s="13">
        <f t="shared" si="50"/>
        <v>0</v>
      </c>
      <c r="K356" s="13">
        <f t="shared" si="50"/>
        <v>0</v>
      </c>
      <c r="L356" s="13">
        <f t="shared" si="50"/>
        <v>0</v>
      </c>
      <c r="M356" s="13">
        <f t="shared" si="50"/>
        <v>0</v>
      </c>
      <c r="N356" s="13">
        <f t="shared" si="50"/>
        <v>0</v>
      </c>
      <c r="O356" s="13">
        <f t="shared" si="50"/>
        <v>0</v>
      </c>
      <c r="P356" s="13">
        <f t="shared" si="50"/>
        <v>0</v>
      </c>
      <c r="Q356" s="13">
        <f t="shared" si="50"/>
        <v>0</v>
      </c>
      <c r="R356" s="13">
        <f t="shared" si="50"/>
        <v>0</v>
      </c>
      <c r="S356" s="13">
        <f t="shared" si="50"/>
        <v>0</v>
      </c>
      <c r="T356" s="13">
        <f t="shared" si="50"/>
        <v>0</v>
      </c>
      <c r="U356" s="13">
        <f t="shared" si="50"/>
        <v>0</v>
      </c>
      <c r="V356" s="13">
        <f t="shared" si="50"/>
        <v>0</v>
      </c>
    </row>
    <row r="357" spans="1:22" s="30" customFormat="1" ht="31.5" outlineLevel="5">
      <c r="A357" s="61" t="s">
        <v>270</v>
      </c>
      <c r="B357" s="19" t="s">
        <v>31</v>
      </c>
      <c r="C357" s="19" t="s">
        <v>271</v>
      </c>
      <c r="D357" s="19" t="s">
        <v>5</v>
      </c>
      <c r="E357" s="19"/>
      <c r="F357" s="20">
        <f>F358</f>
        <v>718.2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30" customFormat="1" ht="31.5" outlineLevel="5">
      <c r="A358" s="5" t="s">
        <v>217</v>
      </c>
      <c r="B358" s="6" t="s">
        <v>31</v>
      </c>
      <c r="C358" s="6" t="s">
        <v>271</v>
      </c>
      <c r="D358" s="6" t="s">
        <v>220</v>
      </c>
      <c r="E358" s="6"/>
      <c r="F358" s="7">
        <f>F359</f>
        <v>718.2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30" customFormat="1" ht="15.75" outlineLevel="5">
      <c r="A359" s="58" t="s">
        <v>273</v>
      </c>
      <c r="B359" s="59" t="s">
        <v>31</v>
      </c>
      <c r="C359" s="59" t="s">
        <v>271</v>
      </c>
      <c r="D359" s="59" t="s">
        <v>272</v>
      </c>
      <c r="E359" s="59"/>
      <c r="F359" s="60">
        <v>718.2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30" customFormat="1" ht="15.75" outlineLevel="5">
      <c r="A360" s="61" t="s">
        <v>274</v>
      </c>
      <c r="B360" s="19" t="s">
        <v>31</v>
      </c>
      <c r="C360" s="19" t="s">
        <v>275</v>
      </c>
      <c r="D360" s="19" t="s">
        <v>5</v>
      </c>
      <c r="E360" s="19"/>
      <c r="F360" s="20">
        <f>F361</f>
        <v>464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30" customFormat="1" ht="31.5" outlineLevel="5">
      <c r="A361" s="5" t="s">
        <v>217</v>
      </c>
      <c r="B361" s="6" t="s">
        <v>31</v>
      </c>
      <c r="C361" s="6" t="s">
        <v>275</v>
      </c>
      <c r="D361" s="6" t="s">
        <v>220</v>
      </c>
      <c r="E361" s="6"/>
      <c r="F361" s="7">
        <f>F362</f>
        <v>464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30" customFormat="1" ht="15.75" outlineLevel="5">
      <c r="A362" s="58" t="s">
        <v>273</v>
      </c>
      <c r="B362" s="59" t="s">
        <v>31</v>
      </c>
      <c r="C362" s="59" t="s">
        <v>275</v>
      </c>
      <c r="D362" s="59" t="s">
        <v>272</v>
      </c>
      <c r="E362" s="59"/>
      <c r="F362" s="60">
        <v>464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30" customFormat="1" ht="15.75" outlineLevel="5">
      <c r="A363" s="8" t="s">
        <v>92</v>
      </c>
      <c r="B363" s="9" t="s">
        <v>49</v>
      </c>
      <c r="C363" s="9" t="s">
        <v>6</v>
      </c>
      <c r="D363" s="9" t="s">
        <v>5</v>
      </c>
      <c r="E363" s="9"/>
      <c r="F363" s="10">
        <f>F364</f>
        <v>3157</v>
      </c>
      <c r="G363" s="10">
        <f aca="true" t="shared" si="51" ref="G363:V365">G364</f>
        <v>0</v>
      </c>
      <c r="H363" s="10">
        <f t="shared" si="51"/>
        <v>0</v>
      </c>
      <c r="I363" s="10">
        <f t="shared" si="51"/>
        <v>0</v>
      </c>
      <c r="J363" s="10">
        <f t="shared" si="51"/>
        <v>0</v>
      </c>
      <c r="K363" s="10">
        <f t="shared" si="51"/>
        <v>0</v>
      </c>
      <c r="L363" s="10">
        <f t="shared" si="51"/>
        <v>0</v>
      </c>
      <c r="M363" s="10">
        <f t="shared" si="51"/>
        <v>0</v>
      </c>
      <c r="N363" s="10">
        <f t="shared" si="51"/>
        <v>0</v>
      </c>
      <c r="O363" s="10">
        <f t="shared" si="51"/>
        <v>0</v>
      </c>
      <c r="P363" s="10">
        <f t="shared" si="51"/>
        <v>0</v>
      </c>
      <c r="Q363" s="10">
        <f t="shared" si="51"/>
        <v>0</v>
      </c>
      <c r="R363" s="10">
        <f t="shared" si="51"/>
        <v>0</v>
      </c>
      <c r="S363" s="10">
        <f t="shared" si="51"/>
        <v>0</v>
      </c>
      <c r="T363" s="10">
        <f t="shared" si="51"/>
        <v>0</v>
      </c>
      <c r="U363" s="10">
        <f t="shared" si="51"/>
        <v>0</v>
      </c>
      <c r="V363" s="10">
        <f t="shared" si="51"/>
        <v>0</v>
      </c>
    </row>
    <row r="364" spans="1:22" s="30" customFormat="1" ht="15.75" outlineLevel="5">
      <c r="A364" s="14" t="s">
        <v>130</v>
      </c>
      <c r="B364" s="12" t="s">
        <v>49</v>
      </c>
      <c r="C364" s="12" t="s">
        <v>129</v>
      </c>
      <c r="D364" s="12" t="s">
        <v>5</v>
      </c>
      <c r="E364" s="12"/>
      <c r="F364" s="13">
        <f>F365</f>
        <v>3157</v>
      </c>
      <c r="G364" s="13">
        <f t="shared" si="51"/>
        <v>0</v>
      </c>
      <c r="H364" s="13">
        <f t="shared" si="51"/>
        <v>0</v>
      </c>
      <c r="I364" s="13">
        <f t="shared" si="51"/>
        <v>0</v>
      </c>
      <c r="J364" s="13">
        <f t="shared" si="51"/>
        <v>0</v>
      </c>
      <c r="K364" s="13">
        <f t="shared" si="51"/>
        <v>0</v>
      </c>
      <c r="L364" s="13">
        <f t="shared" si="51"/>
        <v>0</v>
      </c>
      <c r="M364" s="13">
        <f t="shared" si="51"/>
        <v>0</v>
      </c>
      <c r="N364" s="13">
        <f t="shared" si="51"/>
        <v>0</v>
      </c>
      <c r="O364" s="13">
        <f t="shared" si="51"/>
        <v>0</v>
      </c>
      <c r="P364" s="13">
        <f t="shared" si="51"/>
        <v>0</v>
      </c>
      <c r="Q364" s="13">
        <f t="shared" si="51"/>
        <v>0</v>
      </c>
      <c r="R364" s="13">
        <f t="shared" si="51"/>
        <v>0</v>
      </c>
      <c r="S364" s="13">
        <f t="shared" si="51"/>
        <v>0</v>
      </c>
      <c r="T364" s="13">
        <f t="shared" si="51"/>
        <v>0</v>
      </c>
      <c r="U364" s="13">
        <f t="shared" si="51"/>
        <v>0</v>
      </c>
      <c r="V364" s="13">
        <f t="shared" si="51"/>
        <v>0</v>
      </c>
    </row>
    <row r="365" spans="1:22" s="30" customFormat="1" ht="63" outlineLevel="5">
      <c r="A365" s="61" t="s">
        <v>93</v>
      </c>
      <c r="B365" s="19" t="s">
        <v>49</v>
      </c>
      <c r="C365" s="19" t="s">
        <v>50</v>
      </c>
      <c r="D365" s="19" t="s">
        <v>5</v>
      </c>
      <c r="E365" s="19"/>
      <c r="F365" s="20">
        <f>F366</f>
        <v>3157</v>
      </c>
      <c r="G365" s="7">
        <f t="shared" si="51"/>
        <v>0</v>
      </c>
      <c r="H365" s="7">
        <f t="shared" si="51"/>
        <v>0</v>
      </c>
      <c r="I365" s="7">
        <f t="shared" si="51"/>
        <v>0</v>
      </c>
      <c r="J365" s="7">
        <f t="shared" si="51"/>
        <v>0</v>
      </c>
      <c r="K365" s="7">
        <f t="shared" si="51"/>
        <v>0</v>
      </c>
      <c r="L365" s="7">
        <f t="shared" si="51"/>
        <v>0</v>
      </c>
      <c r="M365" s="7">
        <f t="shared" si="51"/>
        <v>0</v>
      </c>
      <c r="N365" s="7">
        <f t="shared" si="51"/>
        <v>0</v>
      </c>
      <c r="O365" s="7">
        <f t="shared" si="51"/>
        <v>0</v>
      </c>
      <c r="P365" s="7">
        <f t="shared" si="51"/>
        <v>0</v>
      </c>
      <c r="Q365" s="7">
        <f t="shared" si="51"/>
        <v>0</v>
      </c>
      <c r="R365" s="7">
        <f t="shared" si="51"/>
        <v>0</v>
      </c>
      <c r="S365" s="7">
        <f t="shared" si="51"/>
        <v>0</v>
      </c>
      <c r="T365" s="7">
        <f t="shared" si="51"/>
        <v>0</v>
      </c>
      <c r="U365" s="7">
        <f t="shared" si="51"/>
        <v>0</v>
      </c>
      <c r="V365" s="7">
        <f t="shared" si="51"/>
        <v>0</v>
      </c>
    </row>
    <row r="366" spans="1:22" s="30" customFormat="1" ht="15.75" outlineLevel="5">
      <c r="A366" s="5" t="s">
        <v>268</v>
      </c>
      <c r="B366" s="6" t="s">
        <v>49</v>
      </c>
      <c r="C366" s="6" t="s">
        <v>50</v>
      </c>
      <c r="D366" s="6" t="s">
        <v>266</v>
      </c>
      <c r="E366" s="6"/>
      <c r="F366" s="7">
        <f>F367</f>
        <v>3157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30" customFormat="1" ht="31.5" outlineLevel="5">
      <c r="A367" s="58" t="s">
        <v>269</v>
      </c>
      <c r="B367" s="59" t="s">
        <v>49</v>
      </c>
      <c r="C367" s="59" t="s">
        <v>50</v>
      </c>
      <c r="D367" s="59" t="s">
        <v>267</v>
      </c>
      <c r="E367" s="59"/>
      <c r="F367" s="60">
        <v>3157</v>
      </c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1:22" s="30" customFormat="1" ht="15.75" outlineLevel="5">
      <c r="A368" s="8" t="s">
        <v>303</v>
      </c>
      <c r="B368" s="9" t="s">
        <v>304</v>
      </c>
      <c r="C368" s="9" t="s">
        <v>6</v>
      </c>
      <c r="D368" s="9" t="s">
        <v>5</v>
      </c>
      <c r="E368" s="9"/>
      <c r="F368" s="10">
        <f>F369</f>
        <v>100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1:22" s="30" customFormat="1" ht="15.75" outlineLevel="5">
      <c r="A369" s="14" t="s">
        <v>76</v>
      </c>
      <c r="B369" s="9" t="s">
        <v>304</v>
      </c>
      <c r="C369" s="9" t="s">
        <v>24</v>
      </c>
      <c r="D369" s="9" t="s">
        <v>5</v>
      </c>
      <c r="E369" s="9"/>
      <c r="F369" s="10">
        <f>F370</f>
        <v>100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1:22" s="30" customFormat="1" ht="21.75" customHeight="1" outlineLevel="5">
      <c r="A370" s="89" t="s">
        <v>305</v>
      </c>
      <c r="B370" s="19" t="s">
        <v>304</v>
      </c>
      <c r="C370" s="19" t="s">
        <v>306</v>
      </c>
      <c r="D370" s="19" t="s">
        <v>5</v>
      </c>
      <c r="E370" s="19"/>
      <c r="F370" s="20">
        <f>F371</f>
        <v>100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spans="1:22" s="30" customFormat="1" ht="19.5" customHeight="1" outlineLevel="5">
      <c r="A371" s="5" t="s">
        <v>205</v>
      </c>
      <c r="B371" s="6" t="s">
        <v>307</v>
      </c>
      <c r="C371" s="6" t="s">
        <v>306</v>
      </c>
      <c r="D371" s="6" t="s">
        <v>206</v>
      </c>
      <c r="E371" s="6"/>
      <c r="F371" s="7">
        <f>F372</f>
        <v>100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</row>
    <row r="372" spans="1:22" s="30" customFormat="1" ht="31.5" outlineLevel="5">
      <c r="A372" s="58" t="s">
        <v>209</v>
      </c>
      <c r="B372" s="59" t="s">
        <v>304</v>
      </c>
      <c r="C372" s="59" t="s">
        <v>306</v>
      </c>
      <c r="D372" s="59" t="s">
        <v>210</v>
      </c>
      <c r="E372" s="59"/>
      <c r="F372" s="60">
        <v>100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</row>
    <row r="373" spans="1:22" s="30" customFormat="1" ht="18.75" outlineLevel="5">
      <c r="A373" s="16" t="s">
        <v>172</v>
      </c>
      <c r="B373" s="17" t="s">
        <v>116</v>
      </c>
      <c r="C373" s="17" t="s">
        <v>6</v>
      </c>
      <c r="D373" s="17" t="s">
        <v>5</v>
      </c>
      <c r="E373" s="17"/>
      <c r="F373" s="18">
        <f>F375+F380</f>
        <v>1300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</row>
    <row r="374" spans="1:22" s="77" customFormat="1" ht="19.5" outlineLevel="5">
      <c r="A374" s="14" t="s">
        <v>76</v>
      </c>
      <c r="B374" s="82" t="s">
        <v>116</v>
      </c>
      <c r="C374" s="82" t="s">
        <v>6</v>
      </c>
      <c r="D374" s="82" t="s">
        <v>5</v>
      </c>
      <c r="E374" s="82"/>
      <c r="F374" s="83">
        <f>F376+F380</f>
        <v>1300</v>
      </c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</row>
    <row r="375" spans="1:22" s="30" customFormat="1" ht="15.75" outlineLevel="5">
      <c r="A375" s="8" t="s">
        <v>82</v>
      </c>
      <c r="B375" s="9" t="s">
        <v>32</v>
      </c>
      <c r="C375" s="9" t="s">
        <v>6</v>
      </c>
      <c r="D375" s="9" t="s">
        <v>5</v>
      </c>
      <c r="E375" s="9"/>
      <c r="F375" s="10">
        <f>F376</f>
        <v>500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</row>
    <row r="376" spans="1:22" s="30" customFormat="1" ht="15.75" outlineLevel="5">
      <c r="A376" s="14" t="s">
        <v>76</v>
      </c>
      <c r="B376" s="9" t="s">
        <v>32</v>
      </c>
      <c r="C376" s="9" t="s">
        <v>24</v>
      </c>
      <c r="D376" s="9" t="s">
        <v>5</v>
      </c>
      <c r="E376" s="9"/>
      <c r="F376" s="10">
        <f>F377</f>
        <v>500</v>
      </c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</row>
    <row r="377" spans="1:22" s="30" customFormat="1" ht="31.5" outlineLevel="5">
      <c r="A377" s="70" t="s">
        <v>277</v>
      </c>
      <c r="B377" s="19" t="s">
        <v>32</v>
      </c>
      <c r="C377" s="19" t="s">
        <v>276</v>
      </c>
      <c r="D377" s="19" t="s">
        <v>5</v>
      </c>
      <c r="E377" s="19"/>
      <c r="F377" s="20">
        <f>F378</f>
        <v>500</v>
      </c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</row>
    <row r="378" spans="1:22" s="30" customFormat="1" ht="21" customHeight="1" outlineLevel="5">
      <c r="A378" s="5" t="s">
        <v>205</v>
      </c>
      <c r="B378" s="6" t="s">
        <v>32</v>
      </c>
      <c r="C378" s="6" t="s">
        <v>276</v>
      </c>
      <c r="D378" s="6" t="s">
        <v>206</v>
      </c>
      <c r="E378" s="6"/>
      <c r="F378" s="7">
        <f>F379</f>
        <v>500</v>
      </c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</row>
    <row r="379" spans="1:22" s="30" customFormat="1" ht="31.5" outlineLevel="5">
      <c r="A379" s="58" t="s">
        <v>209</v>
      </c>
      <c r="B379" s="59" t="s">
        <v>32</v>
      </c>
      <c r="C379" s="59" t="s">
        <v>276</v>
      </c>
      <c r="D379" s="59" t="s">
        <v>210</v>
      </c>
      <c r="E379" s="59"/>
      <c r="F379" s="60">
        <v>500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</row>
    <row r="380" spans="1:22" s="30" customFormat="1" ht="15.75" outlineLevel="5">
      <c r="A380" s="21" t="s">
        <v>189</v>
      </c>
      <c r="B380" s="9" t="s">
        <v>190</v>
      </c>
      <c r="C380" s="9" t="s">
        <v>6</v>
      </c>
      <c r="D380" s="9" t="s">
        <v>5</v>
      </c>
      <c r="E380" s="6"/>
      <c r="F380" s="10">
        <f>F381+F385</f>
        <v>800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</row>
    <row r="381" spans="1:22" s="30" customFormat="1" ht="15.75" outlineLevel="5">
      <c r="A381" s="14" t="s">
        <v>130</v>
      </c>
      <c r="B381" s="12" t="s">
        <v>283</v>
      </c>
      <c r="C381" s="12" t="s">
        <v>129</v>
      </c>
      <c r="D381" s="12" t="s">
        <v>5</v>
      </c>
      <c r="E381" s="6"/>
      <c r="F381" s="10">
        <f>F382</f>
        <v>0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</row>
    <row r="382" spans="1:22" s="30" customFormat="1" ht="63" outlineLevel="5">
      <c r="A382" s="64" t="s">
        <v>191</v>
      </c>
      <c r="B382" s="19" t="s">
        <v>190</v>
      </c>
      <c r="C382" s="19" t="s">
        <v>192</v>
      </c>
      <c r="D382" s="19" t="s">
        <v>5</v>
      </c>
      <c r="E382" s="19"/>
      <c r="F382" s="20">
        <f>F383</f>
        <v>0</v>
      </c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</row>
    <row r="383" spans="1:22" s="30" customFormat="1" ht="15.75" outlineLevel="5">
      <c r="A383" s="29" t="s">
        <v>281</v>
      </c>
      <c r="B383" s="6" t="s">
        <v>190</v>
      </c>
      <c r="C383" s="6" t="s">
        <v>192</v>
      </c>
      <c r="D383" s="6" t="s">
        <v>279</v>
      </c>
      <c r="E383" s="6"/>
      <c r="F383" s="7">
        <f>F384</f>
        <v>0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4" spans="1:22" s="30" customFormat="1" ht="31.5" outlineLevel="5">
      <c r="A384" s="71" t="s">
        <v>282</v>
      </c>
      <c r="B384" s="59" t="s">
        <v>190</v>
      </c>
      <c r="C384" s="59" t="s">
        <v>192</v>
      </c>
      <c r="D384" s="59" t="s">
        <v>280</v>
      </c>
      <c r="E384" s="59"/>
      <c r="F384" s="60">
        <v>0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1:22" s="30" customFormat="1" ht="15.75" outlineLevel="5">
      <c r="A385" s="14" t="s">
        <v>76</v>
      </c>
      <c r="B385" s="9" t="s">
        <v>190</v>
      </c>
      <c r="C385" s="9" t="s">
        <v>24</v>
      </c>
      <c r="D385" s="9" t="s">
        <v>5</v>
      </c>
      <c r="E385" s="6"/>
      <c r="F385" s="10">
        <f>F386</f>
        <v>800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</row>
    <row r="386" spans="1:22" s="30" customFormat="1" ht="31.5" outlineLevel="5">
      <c r="A386" s="70" t="s">
        <v>277</v>
      </c>
      <c r="B386" s="19" t="s">
        <v>190</v>
      </c>
      <c r="C386" s="19" t="s">
        <v>276</v>
      </c>
      <c r="D386" s="19" t="s">
        <v>5</v>
      </c>
      <c r="E386" s="19"/>
      <c r="F386" s="20">
        <f>F387</f>
        <v>800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spans="1:22" s="30" customFormat="1" ht="15.75" outlineLevel="5">
      <c r="A387" s="5" t="s">
        <v>247</v>
      </c>
      <c r="B387" s="6" t="s">
        <v>190</v>
      </c>
      <c r="C387" s="6" t="s">
        <v>276</v>
      </c>
      <c r="D387" s="6" t="s">
        <v>244</v>
      </c>
      <c r="E387" s="6"/>
      <c r="F387" s="7">
        <v>800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</row>
    <row r="388" spans="1:22" s="30" customFormat="1" ht="18.75" outlineLevel="5">
      <c r="A388" s="16" t="s">
        <v>167</v>
      </c>
      <c r="B388" s="17" t="s">
        <v>168</v>
      </c>
      <c r="C388" s="17" t="s">
        <v>6</v>
      </c>
      <c r="D388" s="17" t="s">
        <v>5</v>
      </c>
      <c r="E388" s="17"/>
      <c r="F388" s="18">
        <f>F389+F393</f>
        <v>2056.7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1:22" s="30" customFormat="1" ht="31.5" customHeight="1" outlineLevel="5">
      <c r="A389" s="14" t="s">
        <v>111</v>
      </c>
      <c r="B389" s="12" t="s">
        <v>169</v>
      </c>
      <c r="C389" s="12" t="s">
        <v>110</v>
      </c>
      <c r="D389" s="12" t="s">
        <v>5</v>
      </c>
      <c r="E389" s="12"/>
      <c r="F389" s="13">
        <f>F390</f>
        <v>1900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</row>
    <row r="390" spans="1:22" s="30" customFormat="1" ht="31.5" outlineLevel="5">
      <c r="A390" s="61" t="s">
        <v>81</v>
      </c>
      <c r="B390" s="19" t="s">
        <v>169</v>
      </c>
      <c r="C390" s="19" t="s">
        <v>51</v>
      </c>
      <c r="D390" s="19" t="s">
        <v>5</v>
      </c>
      <c r="E390" s="19"/>
      <c r="F390" s="20">
        <f>F391</f>
        <v>1900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</row>
    <row r="391" spans="1:22" s="30" customFormat="1" ht="15.75" outlineLevel="5">
      <c r="A391" s="5" t="s">
        <v>248</v>
      </c>
      <c r="B391" s="6" t="s">
        <v>169</v>
      </c>
      <c r="C391" s="6" t="s">
        <v>51</v>
      </c>
      <c r="D391" s="6" t="s">
        <v>249</v>
      </c>
      <c r="E391" s="6"/>
      <c r="F391" s="7">
        <f>F392</f>
        <v>1900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1:22" s="30" customFormat="1" ht="47.25" outlineLevel="5">
      <c r="A392" s="67" t="s">
        <v>180</v>
      </c>
      <c r="B392" s="59" t="s">
        <v>169</v>
      </c>
      <c r="C392" s="59" t="s">
        <v>51</v>
      </c>
      <c r="D392" s="59" t="s">
        <v>181</v>
      </c>
      <c r="E392" s="59"/>
      <c r="F392" s="60">
        <v>1900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</row>
    <row r="393" spans="1:22" s="30" customFormat="1" ht="15.75" outlineLevel="5">
      <c r="A393" s="8" t="s">
        <v>171</v>
      </c>
      <c r="B393" s="9" t="s">
        <v>170</v>
      </c>
      <c r="C393" s="9" t="s">
        <v>6</v>
      </c>
      <c r="D393" s="9" t="s">
        <v>5</v>
      </c>
      <c r="E393" s="9"/>
      <c r="F393" s="10">
        <f>F394</f>
        <v>156.7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</row>
    <row r="394" spans="1:22" s="30" customFormat="1" ht="31.5" outlineLevel="5">
      <c r="A394" s="14" t="s">
        <v>79</v>
      </c>
      <c r="B394" s="12" t="s">
        <v>170</v>
      </c>
      <c r="C394" s="12" t="s">
        <v>27</v>
      </c>
      <c r="D394" s="12" t="s">
        <v>5</v>
      </c>
      <c r="E394" s="12"/>
      <c r="F394" s="13">
        <f>F395</f>
        <v>156.7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</row>
    <row r="395" spans="1:22" s="30" customFormat="1" ht="31.5" outlineLevel="5">
      <c r="A395" s="61" t="s">
        <v>80</v>
      </c>
      <c r="B395" s="19" t="s">
        <v>170</v>
      </c>
      <c r="C395" s="19" t="s">
        <v>28</v>
      </c>
      <c r="D395" s="19" t="s">
        <v>5</v>
      </c>
      <c r="E395" s="19"/>
      <c r="F395" s="20">
        <f>F396</f>
        <v>156.7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</row>
    <row r="396" spans="1:22" s="30" customFormat="1" ht="31.5" outlineLevel="5">
      <c r="A396" s="5" t="s">
        <v>205</v>
      </c>
      <c r="B396" s="6" t="s">
        <v>170</v>
      </c>
      <c r="C396" s="6" t="s">
        <v>28</v>
      </c>
      <c r="D396" s="6" t="s">
        <v>206</v>
      </c>
      <c r="E396" s="6"/>
      <c r="F396" s="7">
        <f>F397</f>
        <v>156.7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</row>
    <row r="397" spans="1:22" s="30" customFormat="1" ht="31.5" outlineLevel="5">
      <c r="A397" s="58" t="s">
        <v>209</v>
      </c>
      <c r="B397" s="59" t="s">
        <v>170</v>
      </c>
      <c r="C397" s="59" t="s">
        <v>28</v>
      </c>
      <c r="D397" s="59" t="s">
        <v>210</v>
      </c>
      <c r="E397" s="59"/>
      <c r="F397" s="60">
        <v>156.7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</row>
    <row r="398" spans="1:22" s="30" customFormat="1" ht="31.5" outlineLevel="5">
      <c r="A398" s="16" t="s">
        <v>162</v>
      </c>
      <c r="B398" s="17" t="s">
        <v>163</v>
      </c>
      <c r="C398" s="17" t="s">
        <v>6</v>
      </c>
      <c r="D398" s="17" t="s">
        <v>5</v>
      </c>
      <c r="E398" s="17"/>
      <c r="F398" s="18">
        <f>F399</f>
        <v>50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</row>
    <row r="399" spans="1:22" s="30" customFormat="1" ht="15.75" outlineLevel="5">
      <c r="A399" s="8" t="s">
        <v>62</v>
      </c>
      <c r="B399" s="9" t="s">
        <v>164</v>
      </c>
      <c r="C399" s="9" t="s">
        <v>6</v>
      </c>
      <c r="D399" s="9" t="s">
        <v>5</v>
      </c>
      <c r="E399" s="9"/>
      <c r="F399" s="10">
        <f>F400</f>
        <v>50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spans="1:22" s="30" customFormat="1" ht="15.75" outlineLevel="5">
      <c r="A400" s="14" t="s">
        <v>98</v>
      </c>
      <c r="B400" s="12" t="s">
        <v>164</v>
      </c>
      <c r="C400" s="12" t="s">
        <v>97</v>
      </c>
      <c r="D400" s="12" t="s">
        <v>5</v>
      </c>
      <c r="E400" s="12"/>
      <c r="F400" s="13">
        <f>F401</f>
        <v>50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</row>
    <row r="401" spans="1:22" s="30" customFormat="1" ht="15.75" outlineLevel="5">
      <c r="A401" s="61" t="s">
        <v>63</v>
      </c>
      <c r="B401" s="19" t="s">
        <v>164</v>
      </c>
      <c r="C401" s="19" t="s">
        <v>13</v>
      </c>
      <c r="D401" s="19" t="s">
        <v>5</v>
      </c>
      <c r="E401" s="19"/>
      <c r="F401" s="20">
        <f>F402</f>
        <v>50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</row>
    <row r="402" spans="1:22" s="30" customFormat="1" ht="15.75" outlineLevel="5">
      <c r="A402" s="5" t="s">
        <v>285</v>
      </c>
      <c r="B402" s="6" t="s">
        <v>164</v>
      </c>
      <c r="C402" s="6" t="s">
        <v>13</v>
      </c>
      <c r="D402" s="6" t="s">
        <v>284</v>
      </c>
      <c r="E402" s="6"/>
      <c r="F402" s="7">
        <v>50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</row>
    <row r="403" spans="1:22" s="30" customFormat="1" ht="48" customHeight="1" outlineLevel="5">
      <c r="A403" s="16" t="s">
        <v>174</v>
      </c>
      <c r="B403" s="17" t="s">
        <v>173</v>
      </c>
      <c r="C403" s="17" t="s">
        <v>6</v>
      </c>
      <c r="D403" s="17" t="s">
        <v>5</v>
      </c>
      <c r="E403" s="17"/>
      <c r="F403" s="18">
        <f>F404</f>
        <v>19565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</row>
    <row r="404" spans="1:22" s="30" customFormat="1" ht="47.25" outlineLevel="5">
      <c r="A404" s="22" t="s">
        <v>176</v>
      </c>
      <c r="B404" s="9" t="s">
        <v>175</v>
      </c>
      <c r="C404" s="9" t="s">
        <v>6</v>
      </c>
      <c r="D404" s="9" t="s">
        <v>5</v>
      </c>
      <c r="E404" s="9"/>
      <c r="F404" s="10">
        <f>F405</f>
        <v>19565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1:22" s="30" customFormat="1" ht="15.75" outlineLevel="5">
      <c r="A405" s="14" t="s">
        <v>115</v>
      </c>
      <c r="B405" s="12" t="s">
        <v>175</v>
      </c>
      <c r="C405" s="12" t="s">
        <v>114</v>
      </c>
      <c r="D405" s="12" t="s">
        <v>5</v>
      </c>
      <c r="E405" s="12"/>
      <c r="F405" s="13">
        <f>F406</f>
        <v>19565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</row>
    <row r="406" spans="1:22" s="30" customFormat="1" ht="31.5" outlineLevel="5">
      <c r="A406" s="5" t="s">
        <v>86</v>
      </c>
      <c r="B406" s="6" t="s">
        <v>175</v>
      </c>
      <c r="C406" s="6" t="s">
        <v>33</v>
      </c>
      <c r="D406" s="6" t="s">
        <v>5</v>
      </c>
      <c r="E406" s="6"/>
      <c r="F406" s="7">
        <f>F407</f>
        <v>19565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</row>
    <row r="407" spans="1:22" s="30" customFormat="1" ht="15.75" outlineLevel="5">
      <c r="A407" s="5" t="s">
        <v>288</v>
      </c>
      <c r="B407" s="6" t="s">
        <v>175</v>
      </c>
      <c r="C407" s="6" t="s">
        <v>33</v>
      </c>
      <c r="D407" s="6" t="s">
        <v>289</v>
      </c>
      <c r="E407" s="6"/>
      <c r="F407" s="7">
        <f>F408</f>
        <v>19565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</row>
    <row r="408" spans="1:22" s="30" customFormat="1" ht="15.75" outlineLevel="5">
      <c r="A408" s="58" t="s">
        <v>286</v>
      </c>
      <c r="B408" s="59" t="s">
        <v>175</v>
      </c>
      <c r="C408" s="59" t="s">
        <v>33</v>
      </c>
      <c r="D408" s="59" t="s">
        <v>287</v>
      </c>
      <c r="E408" s="59"/>
      <c r="F408" s="60">
        <v>19565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</row>
    <row r="409" spans="1:22" ht="18.75">
      <c r="A409" s="95" t="s">
        <v>52</v>
      </c>
      <c r="B409" s="95"/>
      <c r="C409" s="95"/>
      <c r="D409" s="95"/>
      <c r="E409" s="95"/>
      <c r="F409" s="11">
        <f>F18+F137+F143+F166+F180+F321+F133+F348+F373+F388+F398+F403</f>
        <v>481874.9599999999</v>
      </c>
      <c r="G409" s="11" t="e">
        <f>#REF!+G348+#REF!+G321+G180+G166+G143+G137+G18</f>
        <v>#REF!</v>
      </c>
      <c r="H409" s="11" t="e">
        <f>#REF!+H348+#REF!+H321+H180+H166+H143+H137+H18</f>
        <v>#REF!</v>
      </c>
      <c r="I409" s="11" t="e">
        <f>#REF!+I348+#REF!+I321+I180+I166+I143+I137+I18</f>
        <v>#REF!</v>
      </c>
      <c r="J409" s="11" t="e">
        <f>#REF!+J348+#REF!+J321+J180+J166+J143+J137+J18</f>
        <v>#REF!</v>
      </c>
      <c r="K409" s="11" t="e">
        <f>#REF!+K348+#REF!+K321+K180+K166+K143+K137+K18</f>
        <v>#REF!</v>
      </c>
      <c r="L409" s="11" t="e">
        <f>#REF!+L348+#REF!+L321+L180+L166+L143+L137+L18</f>
        <v>#REF!</v>
      </c>
      <c r="M409" s="11" t="e">
        <f>#REF!+M348+#REF!+M321+M180+M166+M143+M137+M18</f>
        <v>#REF!</v>
      </c>
      <c r="N409" s="11" t="e">
        <f>#REF!+N348+#REF!+N321+N180+N166+N143+N137+N18</f>
        <v>#REF!</v>
      </c>
      <c r="O409" s="11" t="e">
        <f>#REF!+O348+#REF!+O321+O180+O166+O143+O137+O18</f>
        <v>#REF!</v>
      </c>
      <c r="P409" s="11" t="e">
        <f>#REF!+P348+#REF!+P321+P180+P166+P143+P137+P18</f>
        <v>#REF!</v>
      </c>
      <c r="Q409" s="11" t="e">
        <f>#REF!+Q348+#REF!+Q321+Q180+Q166+Q143+Q137+Q18</f>
        <v>#REF!</v>
      </c>
      <c r="R409" s="11" t="e">
        <f>#REF!+R348+#REF!+R321+R180+R166+R143+R137+R18</f>
        <v>#REF!</v>
      </c>
      <c r="S409" s="11" t="e">
        <f>#REF!+S348+#REF!+S321+S180+S166+S143+S137+S18</f>
        <v>#REF!</v>
      </c>
      <c r="T409" s="11" t="e">
        <f>#REF!+T348+#REF!+T321+T180+T166+T143+T137+T18</f>
        <v>#REF!</v>
      </c>
      <c r="U409" s="11" t="e">
        <f>#REF!+U348+#REF!+U321+U180+U166+U143+U137+U18</f>
        <v>#REF!</v>
      </c>
      <c r="V409" s="11" t="e">
        <f>#REF!+V348+#REF!+V321+V180+V166+V143+V137+V18</f>
        <v>#REF!</v>
      </c>
    </row>
    <row r="410" spans="1:2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3"/>
      <c r="V411" s="3"/>
    </row>
  </sheetData>
  <sheetProtection/>
  <autoFilter ref="B15:F409"/>
  <mergeCells count="11">
    <mergeCell ref="C8:V8"/>
    <mergeCell ref="A411:T411"/>
    <mergeCell ref="A409:E409"/>
    <mergeCell ref="A14:V14"/>
    <mergeCell ref="A13:V13"/>
    <mergeCell ref="B7:W7"/>
    <mergeCell ref="B2:W2"/>
    <mergeCell ref="B3:W3"/>
    <mergeCell ref="C4:V4"/>
    <mergeCell ref="B6:W6"/>
    <mergeCell ref="A12:V12"/>
  </mergeCells>
  <printOptions/>
  <pageMargins left="0.5905511811023623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2013-02-27T21:34:43Z</cp:lastPrinted>
  <dcterms:created xsi:type="dcterms:W3CDTF">2008-11-11T04:53:42Z</dcterms:created>
  <dcterms:modified xsi:type="dcterms:W3CDTF">2013-02-27T21:35:05Z</dcterms:modified>
  <cp:category/>
  <cp:version/>
  <cp:contentType/>
  <cp:contentStatus/>
</cp:coreProperties>
</file>